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2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vincienergies-my.sharepoint.com/personal/elvina_banaj_vinci-energies_net/Documents/Elvina Drive Cloud/Financa/BILANCI/2023/QKB/"/>
    </mc:Choice>
  </mc:AlternateContent>
  <xr:revisionPtr revIDLastSave="37" documentId="13_ncr:1_{432415E5-433C-4299-84D0-A2644DA2ED70}" xr6:coauthVersionLast="47" xr6:coauthVersionMax="47" xr10:uidLastSave="{D92CF7C9-6A3C-464E-B7B7-878C1577424E}"/>
  <bookViews>
    <workbookView xWindow="-120" yWindow="-120" windowWidth="29040" windowHeight="17520" tabRatio="883" xr2:uid="{00000000-000D-0000-FFFF-FFFF00000000}"/>
  </bookViews>
  <sheets>
    <sheet name="1.Pasqyra e Perform. (funks)" sheetId="23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3" l="1"/>
  <c r="B28" i="23" s="1"/>
  <c r="D16" i="23" l="1"/>
  <c r="D28" i="23" s="1"/>
  <c r="D31" i="23" s="1"/>
  <c r="D36" i="23" s="1"/>
  <c r="C16" i="23"/>
  <c r="D51" i="23" l="1"/>
  <c r="B31" i="23"/>
  <c r="B36" i="23" l="1"/>
  <c r="B51" i="23" s="1"/>
  <c r="D68" i="23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<sst xmlns="http://schemas.openxmlformats.org/spreadsheetml/2006/main" count="418" uniqueCount="269">
  <si>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</si>
  <si>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</si>
  <si>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</si>
  <si>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</si>
  <si>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</si>
  <si>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Periudha</t>
  </si>
  <si>
    <t>Raportuese</t>
  </si>
  <si>
    <t>Para ardhese</t>
  </si>
  <si>
    <t>Aktivitetet e vazhdueshme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</si>
  <si>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</si>
  <si>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</si>
  <si>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</si>
  <si>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</si>
  <si>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</si>
  <si>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</si>
  <si>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</si>
  <si>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</si>
  <si>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</si>
  <si>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</si>
  <si>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z</t>
  </si>
  <si>
    <t>Fitimi/(humbja) bruto</t>
  </si>
  <si>
    <t>Te ardhura nga investimet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</si>
  <si>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</si>
  <si>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</si>
  <si>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</si>
  <si>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Shpenzime te tjera</t>
  </si>
  <si>
    <t>Te ardhura/(shpenzime) financiare neto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</si>
  <si>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</si>
  <si>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</si>
  <si>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</si>
  <si>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</si>
  <si>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para tatimit</t>
  </si>
  <si>
    <t>Tatimi mbi fitimin</t>
  </si>
  <si>
    <t>Fitimi/(Humbja) e periudhes nga aktivitetet e vazhdueshme</t>
  </si>
  <si>
    <t>Aktivitetet e nderprera</t>
  </si>
  <si>
    <t>Fitimi/(Humbja) e periudhes nga aktivitetet e nderprera</t>
  </si>
  <si>
    <t>Fitimi/(Humbja) e periudhes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</si>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</sst>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  <xf numFmtId="167" fontId="175" fillId="0" borderId="0" xfId="215" applyFont="1" applyAlignment="1">
      <alignment horizontal="center"/>
    </xf>
    <xf numFmtId="167" fontId="175" fillId="0" borderId="0" xfId="215" applyFont="1"/>
    <xf numFmtId="167" fontId="177" fillId="0" borderId="0" xfId="215" applyFont="1" applyAlignment="1">
      <alignment horizontal="center" vertical="center"/>
    </xf>
    <xf numFmtId="167" fontId="178" fillId="0" borderId="0" xfId="215" applyFont="1"/>
    <xf numFmtId="167" fontId="178" fillId="0" borderId="0" xfId="215" applyFont="1" applyAlignment="1">
      <alignment horizontal="right"/>
    </xf>
    <xf numFmtId="167" fontId="175" fillId="61" borderId="0" xfId="215" applyFont="1" applyFill="1" applyBorder="1" applyAlignment="1" applyProtection="1">
      <alignment horizontal="right" wrapText="1"/>
    </xf>
    <xf numFmtId="167" fontId="176" fillId="0" borderId="25" xfId="215" applyFont="1" applyFill="1" applyBorder="1" applyAlignment="1" applyProtection="1">
      <alignment horizontal="right" wrapText="1"/>
    </xf>
    <xf numFmtId="167" fontId="176" fillId="0" borderId="0" xfId="215" applyFont="1" applyAlignment="1">
      <alignment wrapText="1"/>
    </xf>
    <xf numFmtId="167" fontId="179" fillId="0" borderId="0" xfId="215" applyFont="1" applyAlignment="1">
      <alignment wrapText="1"/>
    </xf>
    <xf numFmtId="167" fontId="176" fillId="0" borderId="15" xfId="215" applyFont="1" applyFill="1" applyBorder="1" applyAlignment="1" applyProtection="1">
      <alignment horizontal="right" wrapText="1"/>
    </xf>
    <xf numFmtId="167" fontId="181" fillId="0" borderId="0" xfId="215" applyFont="1" applyAlignment="1">
      <alignment horizontal="right"/>
    </xf>
    <xf numFmtId="167" fontId="176" fillId="0" borderId="25" xfId="215" applyFont="1" applyBorder="1" applyAlignment="1">
      <alignment horizontal="right"/>
    </xf>
    <xf numFmtId="167" fontId="176" fillId="0" borderId="15" xfId="215" applyFont="1" applyBorder="1" applyAlignment="1">
      <alignment horizontal="right"/>
    </xf>
    <xf numFmtId="167" fontId="175" fillId="61" borderId="0" xfId="215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Bilanc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H"/>
      <sheetName val="AKTIVE - PASIVE"/>
      <sheetName val="Kapitalet"/>
      <sheetName val="Cash-Flow"/>
      <sheetName val="AMortizimi Aktivet "/>
      <sheetName val="Automjetet"/>
      <sheetName val="Inventari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44" zoomScaleNormal="100" workbookViewId="0">
      <selection activeCell="B31" sqref="B31"/>
    </sheetView>
  </sheetViews>
  <sheetFormatPr defaultColWidth="9.140625" defaultRowHeight="15"/>
  <cols>
    <col min="1" max="1" width="110.5703125" style="34" customWidth="1"/>
    <col min="2" max="2" width="18.42578125" style="59" bestFit="1" customWidth="1"/>
    <col min="3" max="3" width="5.140625" style="59" bestFit="1" customWidth="1"/>
    <col min="4" max="4" width="18.42578125" style="59" bestFit="1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0</v>
      </c>
    </row>
    <row r="2" spans="1:6">
      <c r="A2" s="39" t="s">
        <v>1</v>
      </c>
    </row>
    <row r="3" spans="1:6">
      <c r="A3" s="39" t="s">
        <v>2</v>
      </c>
    </row>
    <row r="4" spans="1:6">
      <c r="A4" s="39" t="s">
        <v>3</v>
      </c>
    </row>
    <row r="5" spans="1:6">
      <c r="A5" s="38" t="s">
        <v>4</v>
      </c>
      <c r="B5" s="60"/>
      <c r="C5" s="60"/>
      <c r="D5" s="60"/>
      <c r="E5" s="34"/>
      <c r="F5" s="34"/>
    </row>
    <row r="6" spans="1:6">
      <c r="A6" s="36"/>
      <c r="B6" s="61" t="s">
        <v>5</v>
      </c>
      <c r="C6" s="61"/>
      <c r="D6" s="61" t="s">
        <v>5</v>
      </c>
      <c r="E6" s="35"/>
      <c r="F6" s="34"/>
    </row>
    <row r="7" spans="1:6">
      <c r="A7" s="36"/>
      <c r="B7" s="61" t="s">
        <v>6</v>
      </c>
      <c r="C7" s="61"/>
      <c r="D7" s="61" t="s">
        <v>7</v>
      </c>
      <c r="E7" s="35"/>
      <c r="F7" s="34"/>
    </row>
    <row r="8" spans="1:6">
      <c r="A8" s="48" t="s">
        <v>8</v>
      </c>
      <c r="B8" s="62"/>
      <c r="C8" s="63"/>
      <c r="D8" s="62"/>
      <c r="E8" s="36"/>
      <c r="F8" s="55" t="s">
        <v>9</v>
      </c>
    </row>
    <row r="9" spans="1:6">
      <c r="A9" s="44" t="s">
        <v>10</v>
      </c>
      <c r="B9" s="62"/>
      <c r="C9" s="63"/>
      <c r="D9" s="62"/>
      <c r="E9" s="40"/>
      <c r="F9" s="34"/>
    </row>
    <row r="10" spans="1:6">
      <c r="A10" s="42" t="s">
        <v>11</v>
      </c>
      <c r="B10" s="64">
        <v>1243126485</v>
      </c>
      <c r="C10" s="63"/>
      <c r="D10" s="64">
        <v>1017352828</v>
      </c>
      <c r="E10" s="40"/>
      <c r="F10" s="56" t="s">
        <v>12</v>
      </c>
    </row>
    <row r="11" spans="1:6">
      <c r="A11" s="42" t="s">
        <v>13</v>
      </c>
      <c r="B11" s="64"/>
      <c r="C11" s="63"/>
      <c r="D11" s="64"/>
      <c r="E11" s="40"/>
      <c r="F11" s="56" t="s">
        <v>14</v>
      </c>
    </row>
    <row r="12" spans="1:6">
      <c r="A12" s="42" t="s">
        <v>15</v>
      </c>
      <c r="B12" s="64"/>
      <c r="C12" s="63"/>
      <c r="D12" s="64"/>
      <c r="E12" s="40"/>
      <c r="F12" s="56" t="s">
        <v>14</v>
      </c>
    </row>
    <row r="13" spans="1:6">
      <c r="A13" s="42" t="s">
        <v>16</v>
      </c>
      <c r="B13" s="64"/>
      <c r="C13" s="63"/>
      <c r="D13" s="64"/>
      <c r="E13" s="40"/>
      <c r="F13" s="56" t="s">
        <v>14</v>
      </c>
    </row>
    <row r="14" spans="1:6">
      <c r="A14" s="42" t="s">
        <v>17</v>
      </c>
      <c r="B14" s="64"/>
      <c r="C14" s="63"/>
      <c r="D14" s="64"/>
      <c r="E14" s="40"/>
      <c r="F14" s="56" t="s">
        <v>18</v>
      </c>
    </row>
    <row r="15" spans="1:6">
      <c r="A15" s="44" t="s">
        <v>19</v>
      </c>
      <c r="B15" s="64"/>
      <c r="C15" s="63"/>
      <c r="D15" s="64"/>
      <c r="E15" s="40"/>
      <c r="F15" s="34"/>
    </row>
    <row r="16" spans="1:6">
      <c r="A16" s="50" t="s">
        <v>20</v>
      </c>
      <c r="B16" s="65">
        <f>SUM(B10:B15)</f>
        <v>1243126485</v>
      </c>
      <c r="C16" s="63">
        <f t="shared" ref="B16:C16" si="0">SUM(C10:C15)</f>
        <v>0</v>
      </c>
      <c r="D16" s="65">
        <f t="shared" ref="D16" si="1">SUM(D10:D15)</f>
        <v>1017352828</v>
      </c>
      <c r="E16" s="40"/>
      <c r="F16" s="34"/>
    </row>
    <row r="17" spans="1:6">
      <c r="A17" s="50"/>
      <c r="B17" s="62"/>
      <c r="C17" s="62"/>
      <c r="D17" s="62"/>
      <c r="E17" s="40"/>
      <c r="F17" s="34"/>
    </row>
    <row r="18" spans="1:6">
      <c r="A18" s="51" t="s">
        <v>21</v>
      </c>
      <c r="B18" s="64">
        <v>-948577208</v>
      </c>
      <c r="C18" s="63"/>
      <c r="D18" s="64">
        <v>-833443551</v>
      </c>
      <c r="E18" s="40"/>
      <c r="F18" s="34"/>
    </row>
    <row r="19" spans="1:6">
      <c r="A19" s="52" t="s">
        <v>22</v>
      </c>
      <c r="B19" s="64">
        <v>-96599853</v>
      </c>
      <c r="C19" s="63"/>
      <c r="D19" s="64">
        <v>-80474868</v>
      </c>
      <c r="E19" s="40"/>
      <c r="F19" s="34"/>
    </row>
    <row r="20" spans="1:6">
      <c r="A20" s="49" t="s">
        <v>23</v>
      </c>
      <c r="B20" s="64">
        <v>-3402865</v>
      </c>
      <c r="C20" s="63"/>
      <c r="D20" s="64">
        <v>-5851531</v>
      </c>
      <c r="E20" s="40"/>
      <c r="F20" s="34"/>
    </row>
    <row r="21" spans="1:6">
      <c r="A21" s="49" t="s">
        <v>24</v>
      </c>
      <c r="B21" s="64">
        <v>-70193002</v>
      </c>
      <c r="C21" s="63"/>
      <c r="D21" s="64">
        <v>-54207103</v>
      </c>
      <c r="E21" s="40"/>
      <c r="F21" s="34"/>
    </row>
    <row r="22" spans="1:6">
      <c r="A22" s="52" t="s">
        <v>25</v>
      </c>
      <c r="B22" s="64">
        <v>486267</v>
      </c>
      <c r="C22" s="63"/>
      <c r="D22" s="64">
        <v>7319640</v>
      </c>
      <c r="E22" s="40"/>
      <c r="F22" s="34"/>
    </row>
    <row r="23" spans="1:6">
      <c r="A23" s="49" t="s">
        <v>26</v>
      </c>
      <c r="B23" s="64"/>
      <c r="C23" s="63"/>
      <c r="D23" s="64"/>
      <c r="E23" s="40"/>
      <c r="F23" s="34"/>
    </row>
    <row r="24" spans="1:6">
      <c r="A24" s="52" t="s">
        <v>27</v>
      </c>
      <c r="B24" s="64"/>
      <c r="C24" s="63"/>
      <c r="D24" s="64"/>
      <c r="E24" s="40"/>
      <c r="F24" s="34"/>
    </row>
    <row r="25" spans="1:6">
      <c r="A25" s="52" t="s">
        <v>28</v>
      </c>
      <c r="B25" s="64"/>
      <c r="C25" s="63"/>
      <c r="D25" s="64"/>
      <c r="E25" s="40"/>
      <c r="F25" s="34"/>
    </row>
    <row r="26" spans="1:6">
      <c r="A26" s="52" t="s">
        <v>29</v>
      </c>
      <c r="B26" s="64"/>
      <c r="C26" s="63"/>
      <c r="D26" s="64"/>
      <c r="E26" s="40"/>
      <c r="F26" s="34"/>
    </row>
    <row r="27" spans="1:6">
      <c r="A27" s="58" t="s">
        <v>30</v>
      </c>
      <c r="B27" s="64"/>
      <c r="C27" s="63"/>
      <c r="D27" s="64"/>
      <c r="E27" s="40"/>
      <c r="F27" s="34"/>
    </row>
    <row r="28" spans="1:6">
      <c r="A28" s="37" t="s">
        <v>31</v>
      </c>
      <c r="B28" s="65">
        <f>SUM(B16:B27)</f>
        <v>124839824</v>
      </c>
      <c r="C28" s="63"/>
      <c r="D28" s="65">
        <f>SUM(D16:D27)</f>
        <v>50695415</v>
      </c>
      <c r="E28" s="40"/>
      <c r="F28" s="34"/>
    </row>
    <row r="29" spans="1:6">
      <c r="A29" s="37"/>
      <c r="B29" s="66"/>
      <c r="C29" s="66"/>
      <c r="D29" s="66"/>
      <c r="E29" s="40"/>
      <c r="F29" s="34"/>
    </row>
    <row r="30" spans="1:6">
      <c r="A30" s="49" t="s">
        <v>32</v>
      </c>
      <c r="B30" s="64">
        <v>-21309860</v>
      </c>
      <c r="C30" s="63"/>
      <c r="D30" s="64">
        <v>-12027910</v>
      </c>
      <c r="E30" s="40"/>
      <c r="F30" s="34"/>
    </row>
    <row r="31" spans="1:6">
      <c r="A31" s="37" t="s">
        <v>33</v>
      </c>
      <c r="B31" s="65">
        <f>SUM(B28:B30)</f>
        <v>103529964</v>
      </c>
      <c r="C31" s="63"/>
      <c r="D31" s="65">
        <f>SUM(D28:D30)</f>
        <v>38667505</v>
      </c>
      <c r="E31" s="40"/>
      <c r="F31" s="34"/>
    </row>
    <row r="32" spans="1:6" ht="15" customHeight="1">
      <c r="A32" s="47"/>
      <c r="B32" s="60"/>
      <c r="C32" s="60"/>
      <c r="D32" s="60"/>
      <c r="E32" s="40"/>
      <c r="F32" s="34"/>
    </row>
    <row r="33" spans="1:6" ht="15" customHeight="1">
      <c r="A33" s="48" t="s">
        <v>34</v>
      </c>
      <c r="B33" s="60"/>
      <c r="C33" s="60"/>
      <c r="D33" s="60"/>
      <c r="E33" s="40"/>
      <c r="F33" s="34"/>
    </row>
    <row r="34" spans="1:6" ht="15" customHeight="1">
      <c r="A34" s="47" t="s">
        <v>35</v>
      </c>
      <c r="B34" s="64"/>
      <c r="C34" s="63"/>
      <c r="D34" s="64"/>
      <c r="E34" s="40"/>
      <c r="F34" s="34"/>
    </row>
    <row r="35" spans="1:6" ht="15" customHeight="1">
      <c r="A35" s="47"/>
      <c r="B35" s="67"/>
      <c r="C35" s="67"/>
      <c r="D35" s="67"/>
      <c r="E35" s="40"/>
      <c r="F35" s="34"/>
    </row>
    <row r="36" spans="1:6" ht="15" customHeight="1" thickBot="1">
      <c r="A36" s="37" t="s">
        <v>36</v>
      </c>
      <c r="B36" s="68">
        <f>SUM(B31:B34)</f>
        <v>103529964</v>
      </c>
      <c r="C36" s="69"/>
      <c r="D36" s="68">
        <f>SUM(D31:D34)</f>
        <v>38667505</v>
      </c>
      <c r="E36" s="40"/>
      <c r="F36" s="34"/>
    </row>
    <row r="37" spans="1:6" ht="15" customHeight="1" thickTop="1">
      <c r="A37" s="37"/>
      <c r="B37" s="66"/>
      <c r="C37" s="66"/>
      <c r="D37" s="66"/>
      <c r="E37" s="40"/>
      <c r="F37" s="34"/>
    </row>
    <row r="38" spans="1:6">
      <c r="A38" s="37" t="s">
        <v>37</v>
      </c>
      <c r="B38" s="67"/>
      <c r="C38" s="67"/>
      <c r="D38" s="67"/>
      <c r="E38" s="40"/>
      <c r="F38" s="34"/>
    </row>
    <row r="39" spans="1:6">
      <c r="A39" s="47" t="s">
        <v>38</v>
      </c>
      <c r="B39" s="64"/>
      <c r="C39" s="63"/>
      <c r="D39" s="64"/>
      <c r="E39" s="40"/>
      <c r="F39" s="34"/>
    </row>
    <row r="40" spans="1:6">
      <c r="A40" s="47" t="s">
        <v>39</v>
      </c>
      <c r="B40" s="64"/>
      <c r="C40" s="63"/>
      <c r="D40" s="64"/>
      <c r="E40" s="40"/>
      <c r="F40" s="34"/>
    </row>
    <row r="41" spans="1:6">
      <c r="A41" s="47"/>
      <c r="B41" s="66"/>
      <c r="C41" s="66"/>
      <c r="D41" s="66"/>
      <c r="E41" s="40"/>
      <c r="F41" s="34"/>
    </row>
    <row r="42" spans="1:6">
      <c r="A42" s="37" t="s">
        <v>40</v>
      </c>
      <c r="B42" s="60"/>
      <c r="C42" s="60"/>
      <c r="D42" s="60"/>
      <c r="E42" s="40"/>
      <c r="F42" s="34"/>
    </row>
    <row r="43" spans="1:6">
      <c r="A43" s="47" t="s">
        <v>41</v>
      </c>
      <c r="B43" s="60"/>
      <c r="C43" s="60"/>
      <c r="D43" s="60"/>
      <c r="E43" s="40"/>
      <c r="F43" s="34"/>
    </row>
    <row r="44" spans="1:6">
      <c r="A44" s="53" t="s">
        <v>42</v>
      </c>
      <c r="B44" s="64"/>
      <c r="C44" s="63"/>
      <c r="D44" s="64"/>
      <c r="E44" s="40"/>
      <c r="F44" s="34"/>
    </row>
    <row r="45" spans="1:6">
      <c r="A45" s="53" t="s">
        <v>43</v>
      </c>
      <c r="B45" s="64"/>
      <c r="C45" s="63"/>
      <c r="D45" s="64"/>
      <c r="E45" s="41"/>
      <c r="F45" s="34"/>
    </row>
    <row r="46" spans="1:6">
      <c r="A46" s="54"/>
      <c r="B46" s="69"/>
      <c r="C46" s="69"/>
      <c r="D46" s="69"/>
      <c r="E46" s="41"/>
      <c r="F46" s="34"/>
    </row>
    <row r="47" spans="1:6">
      <c r="A47" s="47" t="s">
        <v>44</v>
      </c>
      <c r="B47" s="60"/>
      <c r="C47" s="60"/>
      <c r="D47" s="60"/>
      <c r="E47" s="40"/>
      <c r="F47" s="34"/>
    </row>
    <row r="48" spans="1:6">
      <c r="A48" s="53" t="s">
        <v>42</v>
      </c>
      <c r="B48" s="64"/>
      <c r="C48" s="63"/>
      <c r="D48" s="64"/>
      <c r="E48" s="40"/>
      <c r="F48" s="34"/>
    </row>
    <row r="49" spans="1:6">
      <c r="A49" s="53" t="s">
        <v>43</v>
      </c>
      <c r="B49" s="64"/>
      <c r="C49" s="63"/>
      <c r="D49" s="64"/>
      <c r="E49" s="40"/>
      <c r="F49" s="34"/>
    </row>
    <row r="51" spans="1:6">
      <c r="A51" s="45" t="s">
        <v>36</v>
      </c>
      <c r="B51" s="70">
        <f>SUM(B36)</f>
        <v>103529964</v>
      </c>
      <c r="D51" s="70">
        <f>SUM(D36)</f>
        <v>38667505</v>
      </c>
    </row>
    <row r="52" spans="1:6">
      <c r="A52" s="45"/>
    </row>
    <row r="53" spans="1:6">
      <c r="A53" s="46" t="s">
        <v>45</v>
      </c>
    </row>
    <row r="54" spans="1:6">
      <c r="A54" s="45"/>
    </row>
    <row r="55" spans="1:6">
      <c r="A55" s="45" t="s">
        <v>46</v>
      </c>
    </row>
    <row r="56" spans="1:6">
      <c r="A56" s="44" t="s">
        <v>47</v>
      </c>
      <c r="B56" s="64"/>
      <c r="C56" s="63"/>
      <c r="D56" s="64"/>
    </row>
    <row r="57" spans="1:6">
      <c r="A57" s="44" t="s">
        <v>48</v>
      </c>
      <c r="B57" s="64"/>
      <c r="C57" s="63"/>
      <c r="D57" s="64"/>
    </row>
    <row r="58" spans="1:6">
      <c r="A58" s="57" t="s">
        <v>49</v>
      </c>
      <c r="B58" s="64"/>
      <c r="C58" s="63"/>
      <c r="D58" s="64"/>
    </row>
    <row r="59" spans="1:6">
      <c r="A59" s="44" t="s">
        <v>50</v>
      </c>
      <c r="B59" s="64"/>
      <c r="C59" s="63"/>
      <c r="D59" s="64"/>
    </row>
    <row r="60" spans="1:6">
      <c r="A60" s="45" t="s">
        <v>51</v>
      </c>
      <c r="B60" s="70">
        <f>SUM(B56:B59)</f>
        <v>0</v>
      </c>
      <c r="D60" s="70">
        <f>SUM(D56:D59)</f>
        <v>0</v>
      </c>
    </row>
    <row r="61" spans="1:6">
      <c r="A61" s="43"/>
    </row>
    <row r="62" spans="1:6">
      <c r="A62" s="45" t="s">
        <v>52</v>
      </c>
    </row>
    <row r="63" spans="1:6">
      <c r="A63" s="44" t="s">
        <v>53</v>
      </c>
      <c r="B63" s="64"/>
      <c r="C63" s="63"/>
      <c r="D63" s="64"/>
    </row>
    <row r="64" spans="1:6">
      <c r="A64" s="44" t="s">
        <v>54</v>
      </c>
      <c r="B64" s="64"/>
      <c r="C64" s="63"/>
      <c r="D64" s="64"/>
    </row>
    <row r="65" spans="1:4">
      <c r="A65" s="44" t="s">
        <v>55</v>
      </c>
      <c r="B65" s="64"/>
      <c r="C65" s="63"/>
      <c r="D65" s="64"/>
    </row>
    <row r="66" spans="1:4">
      <c r="A66" s="57" t="s">
        <v>49</v>
      </c>
      <c r="B66" s="64"/>
      <c r="C66" s="63"/>
      <c r="D66" s="64"/>
    </row>
    <row r="67" spans="1:4">
      <c r="A67" s="44" t="s">
        <v>56</v>
      </c>
      <c r="B67" s="64"/>
      <c r="C67" s="63"/>
      <c r="D67" s="64"/>
    </row>
    <row r="68" spans="1:4">
      <c r="A68" s="45" t="s">
        <v>51</v>
      </c>
      <c r="B68" s="70">
        <f>SUM(B63:B67)</f>
        <v>0</v>
      </c>
      <c r="D68" s="70">
        <f>SUM(D63:D67)</f>
        <v>0</v>
      </c>
    </row>
    <row r="69" spans="1:4">
      <c r="A69" s="43"/>
    </row>
    <row r="70" spans="1:4">
      <c r="A70" s="45" t="s">
        <v>57</v>
      </c>
      <c r="B70" s="70">
        <f>SUM(B60,B68)</f>
        <v>0</v>
      </c>
      <c r="D70" s="70">
        <f>SUM(D60,D68)</f>
        <v>0</v>
      </c>
    </row>
    <row r="71" spans="1:4">
      <c r="A71" s="43"/>
      <c r="B71" s="70"/>
      <c r="D71" s="70"/>
    </row>
    <row r="72" spans="1:4" ht="15.75" thickBot="1">
      <c r="A72" s="45" t="s">
        <v>58</v>
      </c>
      <c r="B72" s="71">
        <f>B70+B51</f>
        <v>103529964</v>
      </c>
      <c r="D72" s="71">
        <f>D70+D51</f>
        <v>38667505</v>
      </c>
    </row>
    <row r="73" spans="1:4" ht="15.75" thickTop="1">
      <c r="A73" s="44"/>
    </row>
    <row r="74" spans="1:4">
      <c r="A74" s="46" t="s">
        <v>59</v>
      </c>
    </row>
    <row r="75" spans="1:4">
      <c r="A75" s="44" t="s">
        <v>38</v>
      </c>
      <c r="B75" s="72"/>
      <c r="D75" s="72"/>
    </row>
    <row r="76" spans="1:4">
      <c r="A76" s="44" t="s">
        <v>39</v>
      </c>
      <c r="B76" s="72"/>
      <c r="D76" s="7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  <headerFooter>
    <oddFooter>&amp;C_x000D_&amp;1#&amp;"Calibri"&amp;10&amp;KFFFF00 C1-Internal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bottomRight" activeCell="H97" sqref="H97"/>
      <selection pane="bottomLeft" activeCell="A3" sqref="A3"/>
      <selection pane="topRight" activeCell="C1" sqref="C1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60</v>
      </c>
      <c r="C1" s="19" t="s">
        <v>61</v>
      </c>
      <c r="E1" s="9" t="s">
        <v>62</v>
      </c>
      <c r="G1" s="10" t="s">
        <v>63</v>
      </c>
    </row>
    <row r="2" spans="1:10">
      <c r="A2" s="20" t="s">
        <v>64</v>
      </c>
      <c r="B2" s="20" t="s">
        <v>65</v>
      </c>
      <c r="C2" s="9" t="s">
        <v>66</v>
      </c>
      <c r="E2" s="11" t="s">
        <v>67</v>
      </c>
      <c r="G2" s="4" t="s">
        <v>68</v>
      </c>
      <c r="H2" s="5" t="s">
        <v>69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70</v>
      </c>
      <c r="B4" s="19" t="s">
        <v>71</v>
      </c>
      <c r="C4" s="10" t="s">
        <v>72</v>
      </c>
      <c r="E4" s="25">
        <v>250227.08</v>
      </c>
      <c r="G4" s="6">
        <f>+E4-H4</f>
        <v>250227.08</v>
      </c>
      <c r="H4" s="5">
        <v>0</v>
      </c>
      <c r="I4"/>
      <c r="J4" s="4" t="s">
        <v>73</v>
      </c>
    </row>
    <row r="5" spans="1:10">
      <c r="A5" s="19" t="s">
        <v>74</v>
      </c>
      <c r="B5" s="19" t="s">
        <v>75</v>
      </c>
      <c r="C5" s="10" t="s">
        <v>76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77</v>
      </c>
    </row>
    <row r="6" spans="1:10">
      <c r="A6" s="19" t="s">
        <v>78</v>
      </c>
      <c r="B6" s="19" t="s">
        <v>79</v>
      </c>
      <c r="C6" s="10" t="s">
        <v>72</v>
      </c>
      <c r="E6" s="25">
        <v>1366068.54</v>
      </c>
      <c r="G6" s="6">
        <f t="shared" si="0"/>
        <v>1366068.54</v>
      </c>
      <c r="H6" s="5">
        <v>0</v>
      </c>
      <c r="I6"/>
      <c r="J6" s="4" t="s">
        <v>80</v>
      </c>
    </row>
    <row r="7" spans="1:10">
      <c r="A7" s="19" t="s">
        <v>81</v>
      </c>
      <c r="B7" s="19" t="s">
        <v>82</v>
      </c>
      <c r="C7" s="10" t="s">
        <v>76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83</v>
      </c>
    </row>
    <row r="8" spans="1:10">
      <c r="A8" s="19" t="s">
        <v>84</v>
      </c>
      <c r="B8" s="19" t="s">
        <v>85</v>
      </c>
      <c r="C8" s="10" t="s">
        <v>76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83</v>
      </c>
    </row>
    <row r="9" spans="1:10">
      <c r="A9" s="19" t="s">
        <v>86</v>
      </c>
      <c r="B9" s="19" t="s">
        <v>87</v>
      </c>
      <c r="C9" s="10" t="s">
        <v>76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88</v>
      </c>
    </row>
    <row r="10" spans="1:10">
      <c r="A10" s="19" t="s">
        <v>89</v>
      </c>
      <c r="B10" s="19" t="s">
        <v>90</v>
      </c>
      <c r="C10" s="10" t="s">
        <v>76</v>
      </c>
      <c r="E10" s="25">
        <v>105900</v>
      </c>
      <c r="G10" s="6">
        <f t="shared" si="0"/>
        <v>105900</v>
      </c>
      <c r="H10" s="5">
        <v>0</v>
      </c>
      <c r="I10"/>
      <c r="J10" s="4" t="s">
        <v>80</v>
      </c>
    </row>
    <row r="11" spans="1:10">
      <c r="A11" s="19" t="s">
        <v>91</v>
      </c>
      <c r="B11" s="19" t="s">
        <v>92</v>
      </c>
      <c r="C11" s="10" t="s">
        <v>76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88</v>
      </c>
    </row>
    <row r="12" spans="1:10">
      <c r="A12" s="19" t="s">
        <v>93</v>
      </c>
      <c r="B12" s="19" t="s">
        <v>94</v>
      </c>
      <c r="C12" s="10" t="s">
        <v>76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88</v>
      </c>
    </row>
    <row r="13" spans="1:10">
      <c r="A13" s="19" t="s">
        <v>95</v>
      </c>
      <c r="B13" s="19" t="s">
        <v>96</v>
      </c>
      <c r="C13" s="10" t="s">
        <v>76</v>
      </c>
      <c r="E13" s="25">
        <v>61813.2</v>
      </c>
      <c r="G13" s="6">
        <f t="shared" si="0"/>
        <v>61813.2</v>
      </c>
      <c r="H13" s="5">
        <v>0</v>
      </c>
      <c r="I13"/>
      <c r="J13" s="4" t="s">
        <v>80</v>
      </c>
    </row>
    <row r="14" spans="1:10">
      <c r="A14" s="19" t="s">
        <v>97</v>
      </c>
      <c r="B14" s="19" t="s">
        <v>98</v>
      </c>
      <c r="C14" s="10" t="s">
        <v>76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88</v>
      </c>
    </row>
    <row r="15" spans="1:10">
      <c r="A15" s="19" t="s">
        <v>99</v>
      </c>
      <c r="B15" s="19" t="s">
        <v>100</v>
      </c>
      <c r="C15" s="10" t="s">
        <v>76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101</v>
      </c>
    </row>
    <row r="16" spans="1:10">
      <c r="A16" s="19" t="s">
        <v>102</v>
      </c>
      <c r="B16" s="19" t="s">
        <v>103</v>
      </c>
      <c r="C16" s="10" t="s">
        <v>76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88</v>
      </c>
    </row>
    <row r="17" spans="1:10">
      <c r="A17" s="19" t="s">
        <v>104</v>
      </c>
      <c r="B17" s="19" t="s">
        <v>105</v>
      </c>
      <c r="C17" s="10" t="s">
        <v>76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88</v>
      </c>
    </row>
    <row r="18" spans="1:10">
      <c r="A18" s="19" t="s">
        <v>106</v>
      </c>
      <c r="B18" s="19" t="s">
        <v>107</v>
      </c>
      <c r="C18" s="10" t="s">
        <v>76</v>
      </c>
      <c r="E18" s="25">
        <v>779642.05</v>
      </c>
      <c r="G18" s="6">
        <f t="shared" si="0"/>
        <v>779642.05</v>
      </c>
      <c r="I18"/>
      <c r="J18" s="7" t="s">
        <v>101</v>
      </c>
    </row>
    <row r="19" spans="1:10">
      <c r="A19" s="19" t="s">
        <v>108</v>
      </c>
      <c r="B19" s="19" t="s">
        <v>109</v>
      </c>
      <c r="C19" s="10" t="s">
        <v>76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80</v>
      </c>
    </row>
    <row r="20" spans="1:10">
      <c r="A20" s="19" t="s">
        <v>110</v>
      </c>
      <c r="B20" s="19" t="s">
        <v>111</v>
      </c>
      <c r="C20" s="10" t="s">
        <v>72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80</v>
      </c>
    </row>
    <row r="21" spans="1:10">
      <c r="A21" s="19" t="s">
        <v>112</v>
      </c>
      <c r="B21" s="19" t="s">
        <v>113</v>
      </c>
      <c r="C21" s="10" t="s">
        <v>76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114</v>
      </c>
    </row>
    <row r="22" spans="1:10">
      <c r="A22" s="19" t="s">
        <v>115</v>
      </c>
      <c r="B22" s="19" t="s">
        <v>116</v>
      </c>
      <c r="C22" s="10" t="s">
        <v>76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101</v>
      </c>
    </row>
    <row r="23" spans="1:10">
      <c r="A23" s="19" t="s">
        <v>117</v>
      </c>
      <c r="B23" s="19" t="s">
        <v>118</v>
      </c>
      <c r="C23" s="10" t="s">
        <v>76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88</v>
      </c>
    </row>
    <row r="24" spans="1:10">
      <c r="A24" s="19" t="s">
        <v>119</v>
      </c>
      <c r="B24" s="19" t="s">
        <v>120</v>
      </c>
      <c r="C24" s="10" t="s">
        <v>72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121</v>
      </c>
      <c r="B25" s="19" t="s">
        <v>122</v>
      </c>
      <c r="C25" s="10" t="s">
        <v>76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88</v>
      </c>
    </row>
    <row r="26" spans="1:10">
      <c r="A26" s="19" t="s">
        <v>123</v>
      </c>
      <c r="B26" s="19" t="s">
        <v>124</v>
      </c>
      <c r="C26" s="10" t="s">
        <v>76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101</v>
      </c>
    </row>
    <row r="27" spans="1:10">
      <c r="A27" s="19" t="s">
        <v>125</v>
      </c>
      <c r="B27" s="19" t="s">
        <v>126</v>
      </c>
      <c r="C27" s="10" t="s">
        <v>76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127</v>
      </c>
      <c r="B28" s="19" t="s">
        <v>128</v>
      </c>
      <c r="C28" s="10" t="s">
        <v>76</v>
      </c>
      <c r="E28" s="25">
        <v>97500</v>
      </c>
      <c r="G28" s="6">
        <f t="shared" si="0"/>
        <v>97500</v>
      </c>
      <c r="H28" s="5">
        <v>0</v>
      </c>
      <c r="I28"/>
      <c r="J28" s="4" t="s">
        <v>80</v>
      </c>
    </row>
    <row r="29" spans="1:10">
      <c r="A29" s="19" t="s">
        <v>129</v>
      </c>
      <c r="B29" s="19" t="s">
        <v>130</v>
      </c>
      <c r="C29" s="10" t="s">
        <v>76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101</v>
      </c>
    </row>
    <row r="30" spans="1:10">
      <c r="A30" s="19" t="s">
        <v>131</v>
      </c>
      <c r="B30" s="19" t="s">
        <v>132</v>
      </c>
      <c r="C30" s="10" t="s">
        <v>76</v>
      </c>
      <c r="E30" s="25">
        <v>262620</v>
      </c>
      <c r="G30" s="6">
        <f t="shared" si="0"/>
        <v>262620</v>
      </c>
      <c r="H30" s="5">
        <v>0</v>
      </c>
      <c r="I30"/>
      <c r="J30" s="4" t="s">
        <v>80</v>
      </c>
    </row>
    <row r="31" spans="1:10">
      <c r="A31" s="19" t="s">
        <v>133</v>
      </c>
      <c r="B31" s="19" t="s">
        <v>134</v>
      </c>
      <c r="C31" s="10" t="s">
        <v>76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80</v>
      </c>
    </row>
    <row r="32" spans="1:10">
      <c r="A32" s="19" t="s">
        <v>135</v>
      </c>
      <c r="B32" s="19" t="s">
        <v>136</v>
      </c>
      <c r="C32" s="10" t="s">
        <v>76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80</v>
      </c>
    </row>
    <row r="33" spans="1:10">
      <c r="A33" s="19" t="s">
        <v>137</v>
      </c>
      <c r="B33" s="19" t="s">
        <v>138</v>
      </c>
      <c r="C33" s="10" t="s">
        <v>76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80</v>
      </c>
    </row>
    <row r="34" spans="1:10">
      <c r="A34" s="19" t="s">
        <v>139</v>
      </c>
      <c r="B34" s="19" t="s">
        <v>140</v>
      </c>
      <c r="C34" s="10" t="s">
        <v>76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88</v>
      </c>
    </row>
    <row r="35" spans="1:10">
      <c r="A35" s="21" t="s">
        <v>141</v>
      </c>
      <c r="B35" s="21" t="s">
        <v>142</v>
      </c>
      <c r="C35" s="22" t="s">
        <v>76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80</v>
      </c>
    </row>
    <row r="36" spans="1:10">
      <c r="A36" s="19" t="s">
        <v>143</v>
      </c>
      <c r="B36" s="19" t="s">
        <v>144</v>
      </c>
      <c r="C36" s="10" t="s">
        <v>76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145</v>
      </c>
      <c r="B37" s="19" t="s">
        <v>146</v>
      </c>
      <c r="C37" s="10" t="s">
        <v>72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80</v>
      </c>
    </row>
    <row r="38" spans="1:10">
      <c r="A38" s="19" t="s">
        <v>147</v>
      </c>
      <c r="B38" s="19" t="s">
        <v>148</v>
      </c>
      <c r="C38" s="10" t="s">
        <v>72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80</v>
      </c>
    </row>
    <row r="39" spans="1:10">
      <c r="A39" s="19" t="s">
        <v>149</v>
      </c>
      <c r="B39" s="19" t="s">
        <v>150</v>
      </c>
      <c r="C39" s="10" t="s">
        <v>72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88</v>
      </c>
    </row>
    <row r="40" spans="1:10">
      <c r="A40" s="19" t="s">
        <v>151</v>
      </c>
      <c r="B40" s="19" t="s">
        <v>152</v>
      </c>
      <c r="C40" s="10" t="s">
        <v>72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80</v>
      </c>
    </row>
    <row r="41" spans="1:10">
      <c r="A41" s="19" t="s">
        <v>153</v>
      </c>
      <c r="B41" s="19" t="s">
        <v>154</v>
      </c>
      <c r="C41" s="10" t="s">
        <v>72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155</v>
      </c>
      <c r="B42" s="19" t="s">
        <v>156</v>
      </c>
      <c r="C42" s="10" t="s">
        <v>72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157</v>
      </c>
      <c r="B43" s="19" t="s">
        <v>158</v>
      </c>
      <c r="C43" s="10" t="s">
        <v>72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88</v>
      </c>
    </row>
    <row r="44" spans="1:10">
      <c r="A44" s="19" t="s">
        <v>159</v>
      </c>
      <c r="B44" s="19" t="s">
        <v>160</v>
      </c>
      <c r="C44" s="10" t="s">
        <v>72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161</v>
      </c>
    </row>
    <row r="45" spans="1:10">
      <c r="A45" s="19" t="s">
        <v>162</v>
      </c>
      <c r="B45" s="19" t="s">
        <v>163</v>
      </c>
      <c r="C45" s="10" t="s">
        <v>76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80</v>
      </c>
    </row>
    <row r="46" spans="1:10">
      <c r="A46" s="19" t="s">
        <v>164</v>
      </c>
      <c r="B46" s="19" t="s">
        <v>165</v>
      </c>
      <c r="C46" s="10" t="s">
        <v>76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80</v>
      </c>
    </row>
    <row r="47" spans="1:10">
      <c r="A47" s="19" t="s">
        <v>166</v>
      </c>
      <c r="B47" s="19" t="s">
        <v>167</v>
      </c>
      <c r="C47" s="10" t="s">
        <v>76</v>
      </c>
      <c r="E47" s="25">
        <v>99000</v>
      </c>
      <c r="G47" s="6">
        <f t="shared" si="0"/>
        <v>99000</v>
      </c>
      <c r="H47" s="5">
        <v>0</v>
      </c>
      <c r="I47"/>
      <c r="J47" s="4" t="s">
        <v>80</v>
      </c>
    </row>
    <row r="48" spans="1:10">
      <c r="A48" s="19" t="s">
        <v>168</v>
      </c>
      <c r="B48" s="19" t="s">
        <v>169</v>
      </c>
      <c r="C48" s="10" t="s">
        <v>72</v>
      </c>
      <c r="E48" s="25">
        <v>175481</v>
      </c>
      <c r="G48" s="6">
        <f t="shared" si="0"/>
        <v>175481</v>
      </c>
      <c r="H48" s="5">
        <v>0</v>
      </c>
      <c r="I48"/>
      <c r="J48" s="4" t="s">
        <v>80</v>
      </c>
    </row>
    <row r="49" spans="1:10">
      <c r="A49" s="19" t="s">
        <v>170</v>
      </c>
      <c r="B49" s="19" t="s">
        <v>171</v>
      </c>
      <c r="C49" s="10" t="s">
        <v>76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172</v>
      </c>
    </row>
    <row r="50" spans="1:10">
      <c r="A50" s="19" t="s">
        <v>173</v>
      </c>
      <c r="B50" s="19" t="s">
        <v>174</v>
      </c>
      <c r="C50" s="10" t="s">
        <v>76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172</v>
      </c>
    </row>
    <row r="51" spans="1:10">
      <c r="A51" s="19" t="s">
        <v>175</v>
      </c>
      <c r="B51" s="19" t="s">
        <v>176</v>
      </c>
      <c r="C51" s="10" t="s">
        <v>76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172</v>
      </c>
    </row>
    <row r="52" spans="1:10">
      <c r="A52" s="19" t="s">
        <v>177</v>
      </c>
      <c r="B52" s="19" t="s">
        <v>178</v>
      </c>
      <c r="C52" s="10" t="s">
        <v>76</v>
      </c>
      <c r="E52" s="25">
        <v>909956</v>
      </c>
      <c r="G52" s="6">
        <f t="shared" si="0"/>
        <v>909956</v>
      </c>
      <c r="H52" s="5">
        <v>0</v>
      </c>
      <c r="I52"/>
      <c r="J52" s="4" t="s">
        <v>172</v>
      </c>
    </row>
    <row r="53" spans="1:10">
      <c r="A53" s="19" t="s">
        <v>179</v>
      </c>
      <c r="B53" s="19" t="s">
        <v>180</v>
      </c>
      <c r="C53" s="10" t="s">
        <v>76</v>
      </c>
      <c r="E53" s="25">
        <v>587426</v>
      </c>
      <c r="G53" s="6">
        <f t="shared" si="0"/>
        <v>587426</v>
      </c>
      <c r="H53" s="5">
        <v>0</v>
      </c>
      <c r="I53"/>
      <c r="J53" s="4" t="s">
        <v>181</v>
      </c>
    </row>
    <row r="54" spans="1:10">
      <c r="A54" s="19" t="s">
        <v>182</v>
      </c>
      <c r="B54" s="19" t="s">
        <v>183</v>
      </c>
      <c r="C54" s="10" t="s">
        <v>76</v>
      </c>
      <c r="E54" s="25">
        <v>5660865</v>
      </c>
      <c r="G54" s="6">
        <f t="shared" si="0"/>
        <v>5660865</v>
      </c>
      <c r="H54" s="5">
        <v>0</v>
      </c>
      <c r="I54"/>
      <c r="J54" s="4" t="s">
        <v>181</v>
      </c>
    </row>
    <row r="55" spans="1:10">
      <c r="A55" s="19" t="s">
        <v>184</v>
      </c>
      <c r="B55" s="19" t="s">
        <v>185</v>
      </c>
      <c r="C55" s="10" t="s">
        <v>76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181</v>
      </c>
    </row>
    <row r="56" spans="1:10">
      <c r="A56" s="19" t="s">
        <v>186</v>
      </c>
      <c r="B56" s="19" t="s">
        <v>187</v>
      </c>
      <c r="C56" s="10" t="s">
        <v>76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181</v>
      </c>
    </row>
    <row r="57" spans="1:10">
      <c r="A57" s="19" t="s">
        <v>188</v>
      </c>
      <c r="B57" s="19" t="s">
        <v>189</v>
      </c>
      <c r="C57" s="10" t="s">
        <v>72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181</v>
      </c>
    </row>
    <row r="58" spans="1:10">
      <c r="A58" s="19" t="s">
        <v>190</v>
      </c>
      <c r="B58" s="19" t="s">
        <v>191</v>
      </c>
      <c r="C58" s="10" t="s">
        <v>72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88</v>
      </c>
    </row>
    <row r="59" spans="1:10">
      <c r="A59" s="19" t="s">
        <v>192</v>
      </c>
      <c r="B59" s="19" t="s">
        <v>193</v>
      </c>
      <c r="C59" s="10" t="s">
        <v>72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88</v>
      </c>
    </row>
    <row r="60" spans="1:10">
      <c r="A60" s="19" t="s">
        <v>194</v>
      </c>
      <c r="B60" s="19" t="s">
        <v>195</v>
      </c>
      <c r="C60" s="10" t="s">
        <v>72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88</v>
      </c>
    </row>
    <row r="61" spans="1:10">
      <c r="A61" s="19" t="s">
        <v>196</v>
      </c>
      <c r="B61" s="19" t="s">
        <v>197</v>
      </c>
      <c r="C61" s="10" t="s">
        <v>72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88</v>
      </c>
    </row>
    <row r="62" spans="1:10">
      <c r="A62" s="19" t="s">
        <v>198</v>
      </c>
      <c r="B62" s="19" t="s">
        <v>199</v>
      </c>
      <c r="C62" s="10" t="s">
        <v>76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88</v>
      </c>
    </row>
    <row r="63" spans="1:10">
      <c r="A63" s="19" t="s">
        <v>200</v>
      </c>
      <c r="B63" s="19" t="s">
        <v>201</v>
      </c>
      <c r="C63" s="10" t="s">
        <v>76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202</v>
      </c>
      <c r="B64" s="19" t="s">
        <v>203</v>
      </c>
      <c r="C64" s="10" t="s">
        <v>76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88</v>
      </c>
    </row>
    <row r="65" spans="1:13">
      <c r="A65" s="19" t="s">
        <v>204</v>
      </c>
      <c r="B65" s="19" t="s">
        <v>205</v>
      </c>
      <c r="C65" s="10" t="s">
        <v>72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80</v>
      </c>
    </row>
    <row r="66" spans="1:13">
      <c r="A66" s="19" t="s">
        <v>206</v>
      </c>
      <c r="B66" s="19" t="s">
        <v>207</v>
      </c>
      <c r="C66" s="10" t="s">
        <v>72</v>
      </c>
      <c r="E66" s="25">
        <v>678638.5</v>
      </c>
      <c r="G66" s="6">
        <f t="shared" si="0"/>
        <v>678638.5</v>
      </c>
      <c r="H66" s="5">
        <v>0</v>
      </c>
      <c r="I66"/>
      <c r="J66" s="4" t="s">
        <v>80</v>
      </c>
    </row>
    <row r="67" spans="1:13">
      <c r="A67" s="19" t="s">
        <v>208</v>
      </c>
      <c r="B67" s="19" t="s">
        <v>209</v>
      </c>
      <c r="C67" s="10" t="s">
        <v>76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80</v>
      </c>
    </row>
    <row r="68" spans="1:13">
      <c r="A68" s="19" t="s">
        <v>210</v>
      </c>
      <c r="B68" s="19" t="s">
        <v>211</v>
      </c>
      <c r="C68" s="10" t="s">
        <v>72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88</v>
      </c>
    </row>
    <row r="69" spans="1:13">
      <c r="A69" s="19" t="s">
        <v>212</v>
      </c>
      <c r="B69" s="19" t="s">
        <v>213</v>
      </c>
      <c r="C69" s="10" t="s">
        <v>72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214</v>
      </c>
      <c r="B70" s="19" t="s">
        <v>215</v>
      </c>
      <c r="C70" s="10" t="s">
        <v>72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216</v>
      </c>
      <c r="B71" s="19" t="s">
        <v>217</v>
      </c>
      <c r="C71" s="10" t="s">
        <v>72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218</v>
      </c>
      <c r="B72" s="19" t="s">
        <v>219</v>
      </c>
      <c r="C72" s="10" t="s">
        <v>72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220</v>
      </c>
    </row>
    <row r="73" spans="1:13">
      <c r="A73" s="19" t="s">
        <v>221</v>
      </c>
      <c r="B73" s="19" t="s">
        <v>222</v>
      </c>
      <c r="C73" s="10" t="s">
        <v>72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223</v>
      </c>
      <c r="B74" s="19" t="s">
        <v>224</v>
      </c>
      <c r="C74" s="10" t="s">
        <v>72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225</v>
      </c>
      <c r="B75" s="19" t="s">
        <v>226</v>
      </c>
      <c r="C75" s="10" t="s">
        <v>72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227</v>
      </c>
      <c r="B76" s="19" t="s">
        <v>228</v>
      </c>
      <c r="C76" s="10" t="s">
        <v>72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229</v>
      </c>
      <c r="K76" s="18">
        <v>2.9999974766727025E-3</v>
      </c>
      <c r="L76" s="8"/>
      <c r="M76" s="4" t="s">
        <v>69</v>
      </c>
    </row>
    <row r="77" spans="1:13">
      <c r="A77" s="19" t="s">
        <v>230</v>
      </c>
      <c r="B77" s="19" t="s">
        <v>231</v>
      </c>
      <c r="C77" s="10" t="s">
        <v>76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232</v>
      </c>
      <c r="B78" s="19" t="s">
        <v>233</v>
      </c>
      <c r="C78" s="10" t="s">
        <v>76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234</v>
      </c>
      <c r="B79" s="19" t="s">
        <v>235</v>
      </c>
      <c r="C79" s="10" t="s">
        <v>72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236</v>
      </c>
      <c r="K79" s="5"/>
      <c r="L79" s="8"/>
    </row>
    <row r="80" spans="1:13">
      <c r="A80" s="19" t="s">
        <v>237</v>
      </c>
      <c r="B80" s="19" t="s">
        <v>238</v>
      </c>
      <c r="C80" s="10" t="s">
        <v>72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239</v>
      </c>
      <c r="B81" s="19" t="s">
        <v>240</v>
      </c>
      <c r="C81" s="10" t="s">
        <v>72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241</v>
      </c>
      <c r="B82" s="19" t="s">
        <v>242</v>
      </c>
      <c r="C82" s="10" t="s">
        <v>72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243</v>
      </c>
      <c r="B83" s="3" t="s">
        <v>244</v>
      </c>
      <c r="C83" s="10" t="s">
        <v>72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245</v>
      </c>
      <c r="B84" s="3" t="s">
        <v>246</v>
      </c>
      <c r="C84" s="10" t="s">
        <v>72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247</v>
      </c>
      <c r="B85" s="3" t="s">
        <v>248</v>
      </c>
      <c r="C85" s="10" t="s">
        <v>72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249</v>
      </c>
      <c r="B86" s="3" t="s">
        <v>250</v>
      </c>
      <c r="C86" s="10" t="s">
        <v>72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251</v>
      </c>
      <c r="B87" s="3" t="s">
        <v>252</v>
      </c>
      <c r="C87" s="10" t="s">
        <v>72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253</v>
      </c>
      <c r="B88" s="3" t="s">
        <v>254</v>
      </c>
      <c r="C88" s="10" t="s">
        <v>72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255</v>
      </c>
      <c r="B89" s="3" t="s">
        <v>256</v>
      </c>
      <c r="C89" s="10" t="s">
        <v>72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257</v>
      </c>
      <c r="B90" s="3" t="s">
        <v>258</v>
      </c>
      <c r="C90" s="10" t="s">
        <v>72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259</v>
      </c>
      <c r="B91" s="14" t="s">
        <v>260</v>
      </c>
      <c r="C91" s="10" t="s">
        <v>72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261</v>
      </c>
      <c r="B92" s="3" t="s">
        <v>262</v>
      </c>
      <c r="C92" s="10" t="s">
        <v>72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263</v>
      </c>
      <c r="B93" s="3" t="s">
        <v>264</v>
      </c>
      <c r="C93" s="10" t="s">
        <v>72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265</v>
      </c>
      <c r="B94" s="3" t="s">
        <v>266</v>
      </c>
      <c r="C94" s="10" t="s">
        <v>72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267</v>
      </c>
      <c r="E99" s="12"/>
      <c r="G99" s="6">
        <f>-G97</f>
        <v>36008722.524299987</v>
      </c>
    </row>
    <row r="100" spans="1:11">
      <c r="D100" s="4" t="s">
        <v>268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5CF39751-A12E-44CD-AB78-430A1BB993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23197CEC-1D49-45C4-A68A-B7DD8D0AA5B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B989B5ED-6703-4329-80DB-7EE5029D628D}"/>
    </customSheetView>
  </customSheetViews>
  <pageMargins left="0.75" right="0.75" top="1" bottom="1" header="0" footer="0"/>
  <pageSetup orientation="landscape" r:id="rId4"/>
  <headerFooter alignWithMargins="0">
    <oddFooter>&amp;C_x000D_&amp;1#&amp;"Calibri"&amp;10&amp;KFFFF00 C1-Internal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BANAJ Elvina</cp:lastModifiedBy>
  <cp:revision/>
  <dcterms:created xsi:type="dcterms:W3CDTF">2012-01-19T09:31:29Z</dcterms:created>
  <dcterms:modified xsi:type="dcterms:W3CDTF">2025-06-20T12:20:36Z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cb918d-15c4-41b0-8e50-7fa04dbb9576_Enabled">
    <vt:lpwstr>true</vt:lpwstr>
  </property>
  <property fmtid="{D5CDD505-2E9C-101B-9397-08002B2CF9AE}" pid="3" name="MSIP_Label_fccb918d-15c4-41b0-8e50-7fa04dbb9576_SetDate">
    <vt:lpwstr>2025-06-20T12:07:23Z</vt:lpwstr>
  </property>
  <property fmtid="{D5CDD505-2E9C-101B-9397-08002B2CF9AE}" pid="4" name="MSIP_Label_fccb918d-15c4-41b0-8e50-7fa04dbb9576_Method">
    <vt:lpwstr>Standard</vt:lpwstr>
  </property>
  <property fmtid="{D5CDD505-2E9C-101B-9397-08002B2CF9AE}" pid="5" name="MSIP_Label_fccb918d-15c4-41b0-8e50-7fa04dbb9576_Name">
    <vt:lpwstr>EN - C1-Internal Use</vt:lpwstr>
  </property>
  <property fmtid="{D5CDD505-2E9C-101B-9397-08002B2CF9AE}" pid="6" name="MSIP_Label_fccb918d-15c4-41b0-8e50-7fa04dbb9576_SiteId">
    <vt:lpwstr>cae7d061-08f3-40dd-80c3-3c0b8889224a</vt:lpwstr>
  </property>
  <property fmtid="{D5CDD505-2E9C-101B-9397-08002B2CF9AE}" pid="7" name="MSIP_Label_fccb918d-15c4-41b0-8e50-7fa04dbb9576_ActionId">
    <vt:lpwstr>4cc6707a-f327-4051-b01b-ffbc67b8216b</vt:lpwstr>
  </property>
  <property fmtid="{D5CDD505-2E9C-101B-9397-08002B2CF9AE}" pid="8" name="MSIP_Label_fccb918d-15c4-41b0-8e50-7fa04dbb9576_ContentBits">
    <vt:lpwstr>2</vt:lpwstr>
  </property>
  <property fmtid="{D5CDD505-2E9C-101B-9397-08002B2CF9AE}" pid="9" name="MSIP_Label_fccb918d-15c4-41b0-8e50-7fa04dbb9576_Tag">
    <vt:lpwstr>10, 3, 0, 2</vt:lpwstr>
  </property>
</Properties>
</file>