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Stela\Documents\Pasqyrat Financiare viti 2024\MGR Pasqyra Financiare\MGR PF 2023\"/>
    </mc:Choice>
  </mc:AlternateContent>
  <xr:revisionPtr revIDLastSave="0" documentId="13_ncr:1_{1B7F9276-ED70-4B96-A132-429F07B849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B27" i="1"/>
  <c r="C25" i="1"/>
  <c r="B25" i="1"/>
  <c r="C23" i="1"/>
  <c r="B23" i="1"/>
  <c r="M6" i="1"/>
  <c r="N6" i="1"/>
  <c r="B12" i="1"/>
  <c r="C12" i="1"/>
  <c r="C17" i="1" s="1"/>
  <c r="B17" i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<sst xmlns="http://schemas.openxmlformats.org/spreadsheetml/2006/main" count="28" uniqueCount="27">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</sst>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 indent="3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0" fillId="0" borderId="0" xfId="0" applyFont="1"/>
    <xf numFmtId="0" fontId="9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165" fontId="4" fillId="0" borderId="0" xfId="1" applyNumberFormat="1" applyFont="1" applyAlignment="1">
      <alignment vertical="center"/>
    </xf>
    <xf numFmtId="165" fontId="0" fillId="0" borderId="0" xfId="1" applyNumberFormat="1" applyFont="1"/>
    <xf numFmtId="165" fontId="3" fillId="0" borderId="0" xfId="1" applyNumberFormat="1" applyFont="1" applyAlignment="1">
      <alignment vertical="center"/>
    </xf>
    <xf numFmtId="165" fontId="4" fillId="2" borderId="0" xfId="1" applyNumberFormat="1" applyFont="1" applyFill="1" applyAlignment="1">
      <alignment vertical="center"/>
    </xf>
    <xf numFmtId="165" fontId="8" fillId="0" borderId="0" xfId="1" applyNumberFormat="1" applyFont="1" applyAlignment="1">
      <alignment vertical="center"/>
    </xf>
    <xf numFmtId="165" fontId="1" fillId="3" borderId="3" xfId="1" applyNumberFormat="1" applyFont="1" applyFill="1" applyBorder="1" applyAlignment="1">
      <alignment vertical="center"/>
    </xf>
    <xf numFmtId="165" fontId="1" fillId="0" borderId="0" xfId="1" applyNumberFormat="1" applyFont="1" applyAlignment="1">
      <alignment vertical="center"/>
    </xf>
    <xf numFmtId="165" fontId="6" fillId="0" borderId="0" xfId="1" applyNumberFormat="1" applyFont="1" applyAlignment="1">
      <alignment vertical="center"/>
    </xf>
    <xf numFmtId="165" fontId="4" fillId="0" borderId="0" xfId="1" applyNumberFormat="1" applyFont="1" applyAlignment="1">
      <alignment horizontal="left" vertical="center"/>
    </xf>
    <xf numFmtId="165" fontId="1" fillId="2" borderId="2" xfId="1" applyNumberFormat="1" applyFont="1" applyFill="1" applyBorder="1" applyAlignment="1">
      <alignment vertical="center"/>
    </xf>
    <xf numFmtId="165" fontId="1" fillId="2" borderId="1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workbookViewId="0">
      <selection activeCell="G14" sqref="G14"/>
    </sheetView>
  </sheetViews>
  <sheetFormatPr defaultRowHeight="15" x14ac:dyDescent="0.25"/>
  <cols>
    <col min="1" max="1" width="72.28515625" customWidth="1"/>
    <col min="2" max="2" width="14.5703125" bestFit="1" customWidth="1"/>
    <col min="3" max="3" width="14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2" t="s">
        <v>25</v>
      </c>
    </row>
    <row r="2" spans="1:14" ht="15" customHeight="1" x14ac:dyDescent="0.25">
      <c r="A2" s="13" t="s">
        <v>24</v>
      </c>
      <c r="B2" s="11" t="s">
        <v>23</v>
      </c>
      <c r="C2" s="11" t="s">
        <v>23</v>
      </c>
    </row>
    <row r="3" spans="1:14" ht="15" customHeight="1" x14ac:dyDescent="0.25">
      <c r="A3" s="14"/>
      <c r="B3" s="11" t="s">
        <v>22</v>
      </c>
      <c r="C3" s="11" t="s">
        <v>21</v>
      </c>
    </row>
    <row r="4" spans="1:14" x14ac:dyDescent="0.25">
      <c r="A4" s="10" t="s">
        <v>20</v>
      </c>
    </row>
    <row r="5" spans="1:14" x14ac:dyDescent="0.25">
      <c r="B5" s="9"/>
    </row>
    <row r="6" spans="1:14" x14ac:dyDescent="0.25">
      <c r="A6" s="5" t="s">
        <v>19</v>
      </c>
      <c r="B6" s="17">
        <v>31198233</v>
      </c>
      <c r="C6" s="16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5" t="s">
        <v>18</v>
      </c>
      <c r="B7" s="16"/>
      <c r="C7" s="16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5" t="s">
        <v>17</v>
      </c>
      <c r="B8" s="16"/>
      <c r="C8" s="16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5" t="s">
        <v>16</v>
      </c>
      <c r="B9" s="16"/>
      <c r="C9" s="16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5" t="s">
        <v>15</v>
      </c>
      <c r="B10" s="15">
        <v>-25135810</v>
      </c>
      <c r="C10" s="16">
        <v>-794080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5" t="s">
        <v>14</v>
      </c>
      <c r="B11" s="15"/>
      <c r="C11" s="16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5" t="s">
        <v>13</v>
      </c>
      <c r="B12" s="18">
        <f>SUM(B13:B14)</f>
        <v>-291204</v>
      </c>
      <c r="C12" s="18">
        <f>SUM(C13:C14)</f>
        <v>-350500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8" t="s">
        <v>12</v>
      </c>
      <c r="B13" s="15">
        <v>-237820</v>
      </c>
      <c r="C13" s="16">
        <v>-291727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8" t="s">
        <v>11</v>
      </c>
      <c r="B14" s="15">
        <v>-53384</v>
      </c>
      <c r="C14" s="16">
        <v>-58773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5" t="s">
        <v>10</v>
      </c>
      <c r="B15" s="19"/>
      <c r="C15" s="16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5" t="s">
        <v>9</v>
      </c>
      <c r="B16" s="19">
        <v>-15894854</v>
      </c>
      <c r="C16" s="16">
        <v>-5742962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6" t="s">
        <v>8</v>
      </c>
      <c r="B17" s="20">
        <f>SUM(B6:B12,B15:B16)</f>
        <v>-10123635</v>
      </c>
      <c r="C17" s="20">
        <f>SUM(C6:C12,C15:C16)</f>
        <v>-6887542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3"/>
      <c r="B18" s="21"/>
      <c r="C18" s="21"/>
      <c r="M18" t="e">
        <f t="shared" ca="1" si="0"/>
        <v>#NAME?</v>
      </c>
      <c r="N18" t="e">
        <f t="shared" ca="1" si="1"/>
        <v>#NAME?</v>
      </c>
    </row>
    <row r="19" spans="1:14" x14ac:dyDescent="0.25">
      <c r="A19" s="7" t="s">
        <v>7</v>
      </c>
      <c r="B19" s="22"/>
      <c r="C19" s="16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4" t="s">
        <v>6</v>
      </c>
      <c r="B20" s="22">
        <v>16</v>
      </c>
      <c r="C20" s="16">
        <v>200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5" t="s">
        <v>5</v>
      </c>
      <c r="B21" s="15">
        <v>-1459825</v>
      </c>
      <c r="C21" s="16">
        <v>-271808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5" t="s">
        <v>4</v>
      </c>
      <c r="B22" s="15"/>
      <c r="C22" s="16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3" t="s">
        <v>3</v>
      </c>
      <c r="B23" s="20">
        <f>B20+B21+B22</f>
        <v>-1459809</v>
      </c>
      <c r="C23" s="20">
        <f>C20+C21+C22</f>
        <v>-271608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1"/>
      <c r="B24" s="23"/>
      <c r="C24" s="16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1" t="s">
        <v>2</v>
      </c>
      <c r="B25" s="24">
        <f>B17+B23</f>
        <v>-11583444</v>
      </c>
      <c r="C25" s="24">
        <f>C17+C23</f>
        <v>-7159150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2" t="s">
        <v>1</v>
      </c>
      <c r="B26" s="17"/>
      <c r="C26" s="16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1" t="s">
        <v>0</v>
      </c>
      <c r="B27" s="25">
        <f>B25</f>
        <v>-11583444</v>
      </c>
      <c r="C27" s="25">
        <f>C25</f>
        <v>-7159150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/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Xhoni Gero</cp:lastModifiedBy>
  <dcterms:created xsi:type="dcterms:W3CDTF">2018-06-20T15:30:23Z</dcterms:created>
  <dcterms:modified xsi:type="dcterms:W3CDTF">2025-07-29T10:32:00Z</dcterms:modified>
</cp:coreProperties>
</file>