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DESKTOP-PIF2PJQ\Share\Ngarkim ne QKB\2022 OSFORD HOTEL\"/>
    </mc:Choice>
  </mc:AlternateContent>
  <xr:revisionPtr revIDLastSave="0" documentId="13_ncr:1_{B5086475-B8C3-40ED-84E3-78767988AC09}" xr6:coauthVersionLast="47" xr6:coauthVersionMax="47" xr10:uidLastSave="{00000000-0000-0000-0000-000000000000}"/>
  <bookViews>
    <workbookView xWindow="-120" yWindow="-120" windowWidth="242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B23" i="1"/>
  <c r="B25" i="1" s="1"/>
  <c r="B27" i="1" s="1"/>
  <c r="C23" i="1"/>
  <c r="C25" i="1" s="1"/>
  <c r="C27" i="1" s="1"/>
  <c r="C12" i="1"/>
  <c r="B12" i="1"/>
  <c r="B17" i="1" s="1"/>
  <c r="M11" i="1"/>
  <c r="M26" i="1"/>
  <c r="N18" i="1"/>
  <c r="M17" i="1"/>
  <c r="M8" i="1"/>
  <c r="M22" i="1"/>
  <c r="N10" i="1"/>
  <c r="N11" i="1"/>
  <c r="M13" i="1"/>
  <c r="N14" i="1"/>
  <c r="M23" i="1"/>
  <c r="M20" i="1"/>
  <c r="M6" i="1"/>
  <c r="M16" i="1"/>
  <c r="N20" i="1"/>
  <c r="M27" i="1"/>
  <c r="M19" i="1"/>
  <c r="N24" i="1"/>
  <c r="N15" i="1"/>
  <c r="M25" i="1"/>
  <c r="N19" i="1"/>
  <c r="M15" i="1"/>
  <c r="N23" i="1"/>
  <c r="M21" i="1"/>
  <c r="N13" i="1"/>
  <c r="N16" i="1"/>
  <c r="N22" i="1"/>
  <c r="M10" i="1"/>
  <c r="M18" i="1"/>
  <c r="N21" i="1"/>
  <c r="N7" i="1"/>
  <c r="N26" i="1"/>
  <c r="N9" i="1"/>
  <c r="N12" i="1"/>
  <c r="N17" i="1"/>
  <c r="M7" i="1"/>
  <c r="M14" i="1"/>
  <c r="M12" i="1"/>
  <c r="M24" i="1"/>
  <c r="M9" i="1"/>
  <c r="N8" i="1"/>
  <c r="N25" i="1"/>
  <c r="N6" i="1"/>
  <c r="N27" i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<sst xmlns="http://schemas.openxmlformats.org/spreadsheetml/2006/main" count="27" uniqueCount="26">
  <si>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</si>
  <si>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</si>
  <si>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</si>
  <si>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</si>
  <si>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</si>
  <si>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</si>
  <si>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</si>
  <si>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</si>
  <si>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</si>
  <si>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</si>
  <si>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</si>
  <si>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</si>
  <si>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</si>
  <si>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</si>
  <si>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</si>
  <si>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</si>
  <si>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</si>
  <si>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</si>
  <si>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</si>
  <si>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</si>
  <si>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</si>
  <si>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</si>
  <si>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</si>
  <si>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</si>
  <si>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</si>
  <si>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HOTEL  OXFORD, Nipt L71814023O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</si>
</sst>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0" fontId="0" fillId="0" borderId="0" xfId="0" applyAlignment="1">
      <alignment wrapText="1"/>
    </xf>
    <xf numFmtId="0" fontId="7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1" fontId="9" fillId="0" borderId="0" xfId="0" applyNumberFormat="1" applyFont="1"/>
    <xf numFmtId="1" fontId="0" fillId="0" borderId="0" xfId="0" applyNumberFormat="1"/>
    <xf numFmtId="1" fontId="10" fillId="0" borderId="0" xfId="0" applyNumberFormat="1" applyFont="1"/>
    <xf numFmtId="1" fontId="11" fillId="0" borderId="0" xfId="0" applyNumberFormat="1" applyFont="1" applyAlignment="1">
      <alignment vertical="center"/>
    </xf>
    <xf numFmtId="1" fontId="4" fillId="2" borderId="0" xfId="0" applyNumberFormat="1" applyFont="1" applyFill="1" applyAlignment="1">
      <alignment vertical="center"/>
    </xf>
    <xf numFmtId="1" fontId="4" fillId="0" borderId="0" xfId="0" applyNumberFormat="1" applyFont="1" applyAlignment="1">
      <alignment vertical="center"/>
    </xf>
    <xf numFmtId="1" fontId="12" fillId="3" borderId="3" xfId="0" applyNumberFormat="1" applyFont="1" applyFill="1" applyBorder="1" applyAlignment="1">
      <alignment vertical="center"/>
    </xf>
    <xf numFmtId="1" fontId="1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1" fontId="4" fillId="0" borderId="0" xfId="0" applyNumberFormat="1" applyFont="1" applyAlignment="1">
      <alignment horizontal="left" vertical="center"/>
    </xf>
    <xf numFmtId="1" fontId="1" fillId="2" borderId="2" xfId="0" applyNumberFormat="1" applyFont="1" applyFill="1" applyBorder="1" applyAlignment="1">
      <alignment vertical="center"/>
    </xf>
    <xf numFmtId="1" fontId="3" fillId="0" borderId="0" xfId="0" applyNumberFormat="1" applyFont="1" applyAlignment="1">
      <alignment vertical="center"/>
    </xf>
    <xf numFmtId="1" fontId="13" fillId="2" borderId="1" xfId="0" applyNumberFormat="1" applyFont="1" applyFill="1" applyBorder="1" applyAlignment="1">
      <alignment vertical="center"/>
    </xf>
    <xf numFmtId="0" fontId="8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2"/>
  <sheetViews>
    <sheetView tabSelected="1" workbookViewId="0">
      <selection activeCell="B29" sqref="B29"/>
    </sheetView>
  </sheetViews>
  <sheetFormatPr defaultRowHeight="15" x14ac:dyDescent="0.25"/>
  <cols>
    <col min="1" max="1" width="50" customWidth="1"/>
    <col min="2" max="2" width="12.85546875" customWidth="1"/>
    <col min="3" max="3" width="14" customWidth="1"/>
    <col min="5" max="5" width="10.8554687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ht="21" customHeight="1" x14ac:dyDescent="0.25">
      <c r="A1" s="5" t="s">
        <v>25</v>
      </c>
      <c r="M1" t="s">
        <v>24</v>
      </c>
      <c r="N1" s="3" t="s">
        <v>23</v>
      </c>
    </row>
    <row r="2" spans="1:14" ht="24" customHeight="1" x14ac:dyDescent="0.25">
      <c r="A2" s="28" t="s">
        <v>22</v>
      </c>
      <c r="B2" s="2" t="s">
        <v>21</v>
      </c>
      <c r="C2" s="2" t="s">
        <v>21</v>
      </c>
    </row>
    <row r="3" spans="1:14" ht="15" customHeight="1" x14ac:dyDescent="0.25">
      <c r="A3" s="29"/>
      <c r="B3" s="2">
        <v>2022</v>
      </c>
      <c r="C3" s="2">
        <v>2021</v>
      </c>
    </row>
    <row r="4" spans="1:14" x14ac:dyDescent="0.25">
      <c r="A4" s="6" t="s">
        <v>20</v>
      </c>
    </row>
    <row r="5" spans="1:14" x14ac:dyDescent="0.25">
      <c r="A5" s="7"/>
      <c r="B5" s="1"/>
    </row>
    <row r="6" spans="1:14" x14ac:dyDescent="0.25">
      <c r="A6" s="8" t="s">
        <v>19</v>
      </c>
      <c r="B6" s="13">
        <v>33081021</v>
      </c>
      <c r="C6" s="14">
        <v>26543767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15">
        <v>0</v>
      </c>
      <c r="C7" s="15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ht="25.5" x14ac:dyDescent="0.25">
      <c r="A8" s="8" t="s">
        <v>17</v>
      </c>
      <c r="B8" s="16">
        <v>0</v>
      </c>
      <c r="C8" s="16">
        <v>74882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ht="25.5" x14ac:dyDescent="0.25">
      <c r="A9" s="8" t="s">
        <v>16</v>
      </c>
      <c r="B9" s="15">
        <v>0</v>
      </c>
      <c r="C9" s="15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17">
        <v>-11348047</v>
      </c>
      <c r="C10" s="15">
        <v>-10321194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17">
        <v>-1321711</v>
      </c>
      <c r="C11" s="15">
        <v>-38250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18">
        <f>SUM(B13:B14)</f>
        <v>-11178621</v>
      </c>
      <c r="C12" s="18">
        <f>SUM(C13:C14)</f>
        <v>-7374523</v>
      </c>
      <c r="D12" s="15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9">
        <v>-9578938</v>
      </c>
      <c r="C13" s="15">
        <v>-6319214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9">
        <v>-1599683</v>
      </c>
      <c r="C14" s="15">
        <v>-1055309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19">
        <v>-3513580</v>
      </c>
      <c r="C15" s="15">
        <v>-3767956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19">
        <v>-867520</v>
      </c>
      <c r="C16" s="15">
        <v>-420000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20">
        <f>B6+B7+B8+B10+B11+B12+B15+B16</f>
        <v>4851542</v>
      </c>
      <c r="C17" s="20">
        <f>C6+C7+C8+C9+C10+C11+C12+C15+C16</f>
        <v>4696726</v>
      </c>
      <c r="D17" s="15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0"/>
      <c r="B18" s="21"/>
      <c r="C18" s="21"/>
      <c r="E18" s="4"/>
      <c r="M18" t="e">
        <f t="shared" ca="1" si="0"/>
        <v>#NAME?</v>
      </c>
      <c r="N18" t="e">
        <f t="shared" ca="1" si="1"/>
        <v>#NAME?</v>
      </c>
    </row>
    <row r="19" spans="1:14" x14ac:dyDescent="0.25">
      <c r="A19" s="6" t="s">
        <v>7</v>
      </c>
      <c r="B19" s="22"/>
      <c r="C19" s="15"/>
      <c r="E19" s="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1" t="s">
        <v>6</v>
      </c>
      <c r="B20" s="22">
        <v>0</v>
      </c>
      <c r="C20" s="15">
        <v>3650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19">
        <v>0</v>
      </c>
      <c r="C21" s="15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19">
        <v>-76550</v>
      </c>
      <c r="C22" s="15">
        <v>-215850</v>
      </c>
      <c r="E22" s="1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0" t="s">
        <v>3</v>
      </c>
      <c r="B23" s="23">
        <f>B20+B21+B22</f>
        <v>-76550</v>
      </c>
      <c r="C23" s="23">
        <f>C20+C21+C22</f>
        <v>-212200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2"/>
      <c r="B24" s="24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2" t="s">
        <v>2</v>
      </c>
      <c r="B25" s="25">
        <f>B17+B23</f>
        <v>4774992</v>
      </c>
      <c r="C25" s="25">
        <f>C17+C23</f>
        <v>4484526</v>
      </c>
      <c r="D25" s="15"/>
      <c r="E25" s="4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11" t="s">
        <v>1</v>
      </c>
      <c r="B26" s="26">
        <v>716249</v>
      </c>
      <c r="C26" s="15">
        <v>672679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2" t="s">
        <v>0</v>
      </c>
      <c r="B27" s="27">
        <f>B25-B26</f>
        <v>4058743</v>
      </c>
      <c r="C27" s="27">
        <f>C25-C26</f>
        <v>3811847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  <row r="30" spans="1:14" x14ac:dyDescent="0.25">
      <c r="B30" s="15"/>
    </row>
    <row r="31" spans="1:14" x14ac:dyDescent="0.25">
      <c r="B31" s="15"/>
    </row>
    <row r="32" spans="1:14" x14ac:dyDescent="0.25">
      <c r="B32" s="1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2022-07-11T08:53:03Z</cp:lastPrinted>
  <dcterms:created xsi:type="dcterms:W3CDTF">2018-06-20T15:30:23Z</dcterms:created>
  <dcterms:modified xsi:type="dcterms:W3CDTF">2023-07-27T13:45:28Z</dcterms:modified>
</cp:coreProperties>
</file>