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DEP.FINANCE SHTET\DF 2023\- ALUFLOR Shpk - Bilanci 2023\"/>
    </mc:Choice>
  </mc:AlternateContent>
  <bookViews>
    <workbookView xWindow="0" yWindow="0" windowWidth="13560" windowHeight="13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1" i="18" l="1"/>
  <c r="B41" i="18"/>
  <c r="D20" i="18"/>
  <c r="D19" i="18"/>
  <c r="B20" i="18"/>
  <c r="B19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<sst xmlns="http://schemas.openxmlformats.org/spreadsheetml/2006/main" count="417" uniqueCount="274">
  <si>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</si>
  <si>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</si>
  <si>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</si>
  <si>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</si>
  <si>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</si>
  <si>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</si>
  <si>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</si>
  <si>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</si>
  <si>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</si>
  <si>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</si>
  <si>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</si>
  <si>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</si>
  <si>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</si>
  <si>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</si>
  <si>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</si>
  <si>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</si>
  <si>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</si>
  <si>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</si>
  <si>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</si>
  <si>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</si>
  <si>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</si>
  <si>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</si>
  <si>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</si>
  <si>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</si>
  <si>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</si>
  <si>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</si>
  <si>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</si>
  <si>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</si>
  <si>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</si>
  <si>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</si>
  <si>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</si>
  <si>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</si>
  <si>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</si>
  <si>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</si>
  <si>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</si>
  <si>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</si>
  <si>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</si>
  <si>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</si>
  <si>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</si>
  <si>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</si>
  <si>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</si>
  <si>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</si>
  <si>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</si>
  <si>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</si>
  <si>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</si>
  <si>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</si>
  <si>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</si>
  <si>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</si>
  <si>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</si>
  <si>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</si>
  <si>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</si>
  <si>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</si>
  <si>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</si>
  <si>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</si>
  <si>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</si>
  <si>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</si>
  <si>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</si>
  <si>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</si>
  <si>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</si>
  <si>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</si>
  <si>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</si>
  <si>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</si>
  <si>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</si>
  <si>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</si>
  <si>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</si>
  <si>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</si>
  <si>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</si>
  <si>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</si>
  <si>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</si>
  <si>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</si>
  <si>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</si>
  <si>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</si>
  <si>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</si>
  <si>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</si>
  <si>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</si>
  <si>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</si>
  <si>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</si>
  <si>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</si>
  <si>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</si>
  <si>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</si>
  <si>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</si>
  <si>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</si>
  <si>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</si>
  <si>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</si>
  <si>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</si>
  <si>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</si>
  <si>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</si>
  <si>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</si>
  <si>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</si>
  <si>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</si>
  <si>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</si>
  <si>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</si>
  <si>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</si>
  <si>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</si>
  <si>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</si>
  <si>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</si>
  <si>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</si>
  <si>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</si>
  <si>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</si>
  <si>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</si>
  <si>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</si>
  <si>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</si>
  <si>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</si>
  <si>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</si>
  <si>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</si>
  <si>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</si>
  <si>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</si>
  <si>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</si>
  <si>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</si>
  <si>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</si>
  <si>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</si>
  <si>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</si>
  <si>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</si>
  <si>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</si>
  <si>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</si>
  <si>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</si>
  <si>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</si>
  <si>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</si>
  <si>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</si>
  <si>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</si>
  <si>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</si>
  <si>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</si>
  <si>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</si>
  <si>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</si>
  <si>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</si>
  <si>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</si>
  <si>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</si>
  <si>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</si>
  <si>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</si>
  <si>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</si>
  <si>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</si>
  <si>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</si>
  <si>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</si>
  <si>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</si>
  <si>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</si>
  <si>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</si>
  <si>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</si>
  <si>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</si>
  <si>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</si>
  <si>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</si>
  <si>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</si>
  <si>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</si>
  <si>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</si>
  <si>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</si>
  <si>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</si>
  <si>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</si>
  <si>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</si>
  <si>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</si>
  <si>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</si>
  <si>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</si>
  <si>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</si>
  <si>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</si>
  <si>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</si>
  <si>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</si>
  <si>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</si>
  <si>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</si>
  <si>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</si>
  <si>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</si>
  <si>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</si>
  <si>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</si>
  <si>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</si>
  <si>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</si>
  <si>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</si>
  <si>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</si>
  <si>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</si>
  <si>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</si>
  <si>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</si>
  <si>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</si>
  <si>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</si>
  <si>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</si>
  <si>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</si>
  <si>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</si>
  <si>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</si>
  <si>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</si>
  <si>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</si>
  <si>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</si>
  <si>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</si>
  <si>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</si>
  <si>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</si>
  <si>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</si>
  <si>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</si>
  <si>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</si>
  <si>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</si>
  <si>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</si>
  <si>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</si>
  <si>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</si>
  <si>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</si>
  <si>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</si>
  <si>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</si>
  <si>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</si>
  <si>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</si>
  <si>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</si>
  <si>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</si>
  <si>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</si>
  <si>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</si>
  <si>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</si>
  <si>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</si>
  <si>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</si>
  <si>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</si>
  <si>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</si>
  <si>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</si>
  <si>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</si>
  <si>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</si>
  <si>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</si>
  <si>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</si>
  <si>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</si>
  <si>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</si>
  <si>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</si>
  <si>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</si>
  <si>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</si>
  <si>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</si>
  <si>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</si>
  <si>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</si>
  <si>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</si>
  <si>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</si>
  <si>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</si>
  <si>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</si>
  <si>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</si>
  <si>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</si>
  <si>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</si>
  <si>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</si>
  <si>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</si>
  <si>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</si>
  <si>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</si>
  <si>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</si>
  <si>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</si>
  <si>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</si>
  <si>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</si>
  <si>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</si>
  <si>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</si>
  <si>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</si>
  <si>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</si>
  <si>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</si>
  <si>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</si>
  <si>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</si>
  <si>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</si>
  <si>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</si>
  <si>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</si>
  <si>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</si>
  <si>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</si>
  <si>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</si>
  <si>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</si>
  <si>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</si>
  <si>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</si>
  <si>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</si>
  <si>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</si>
  <si>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</si>
  <si>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</si>
  <si>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</si>
  <si>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</si>
  <si>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</si>
  <si>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</si>
  <si>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</si>
  <si>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</si>
  <si>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</si>
  <si>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</si>
  <si>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</si>
  <si>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</si>
  <si>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</si>
  <si>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</si>
  <si>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</si>
  <si>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</si>
  <si>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</si>
  <si>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</si>
  <si>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</si>
  <si>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</si>
  <si>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</si>
  <si>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</si>
  <si>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</si>
  <si>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</si>
  <si>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ALUFLOR SHPK</t>
  </si>
  <si>
    <t>K51806502C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</si>
  <si>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</si>
  <si>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Kembim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</si>
</sst>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2023</v>
      </c>
    </row>
    <row r="2" spans="1:6">
      <c r="A2" s="50" t="s">
        <v>239</v>
      </c>
      <c r="B2" s="84" t="s">
        <v>270</v>
      </c>
    </row>
    <row r="3" spans="1:6">
      <c r="A3" s="50" t="s">
        <v>240</v>
      </c>
      <c r="B3" s="84" t="s">
        <v>271</v>
      </c>
    </row>
    <row r="4" spans="1:6">
      <c r="A4" s="50" t="s">
        <v>241</v>
      </c>
      <c r="B4" s="84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f>103352742.39+1129057.5</f>
        <v>104481799.89</v>
      </c>
      <c r="C10" s="52"/>
      <c r="D10" s="85">
        <v>234070772.63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85">
        <v>6350750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-48063457.97-5455850</f>
        <v>-53519307.969999999</v>
      </c>
      <c r="C19" s="52"/>
      <c r="D19" s="85">
        <f>-168972242.98</f>
        <v>-168972242.97999999</v>
      </c>
      <c r="E19" s="51"/>
      <c r="F19" s="42"/>
    </row>
    <row r="20" spans="1:6">
      <c r="A20" s="63" t="s">
        <v>247</v>
      </c>
      <c r="B20" s="64">
        <f>-459860.54-1481333.33-296984.52-119750-3536136-456452-29550-93060-406341.5-489147.7-289624.67-576154-22954.17-16826.67-148140.91-100000-474718.87-689317.63-513620-180000-277000-1097607.38-1085250.44-589005.75-761414.58-903715.8-200000-1200-148520.1-924398-25211</f>
        <v>-16393295.560000001</v>
      </c>
      <c r="C20" s="52"/>
      <c r="D20" s="64">
        <f>-406555.73-1954583.33-1552115.22-261083.34-2544642-416666.67-204295.84-354749.05-364476.67-381295.88-156354.15-186255.93-260017.87-38321.67-15024.43-195631.2-194365.85-265270-143796.77-184399.29-648422.39-1728443.6-781337.05-1424741.17-1303314.56-150000-700-219801.41-162500-514089.13</f>
        <v>-17013250.199999999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-26224223</v>
      </c>
      <c r="C22" s="52"/>
      <c r="D22" s="85">
        <v>-24241566</v>
      </c>
      <c r="E22" s="51"/>
      <c r="F22" s="42"/>
    </row>
    <row r="23" spans="1:6">
      <c r="A23" s="63" t="s">
        <v>249</v>
      </c>
      <c r="B23" s="85">
        <v>-4495741</v>
      </c>
      <c r="C23" s="52"/>
      <c r="D23" s="85">
        <v>-4011668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-6064589</v>
      </c>
      <c r="C26" s="52"/>
      <c r="D26" s="85">
        <v>-9348378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-1540642.86</v>
      </c>
      <c r="C37" s="52"/>
      <c r="D37" s="64">
        <v>-1642029.95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>
        <f>12902523.73-5616685.16</f>
        <v>7285838.5700000003</v>
      </c>
      <c r="C41" s="52"/>
      <c r="D41" s="64">
        <f>3601985-1.93</f>
        <v>3601983.07</v>
      </c>
      <c r="E41" s="51"/>
      <c r="F41" s="42"/>
    </row>
    <row r="42" spans="1:6">
      <c r="A42" s="45" t="s">
        <v>224</v>
      </c>
      <c r="B42" s="54">
        <f>SUM(B9:B41)</f>
        <v>9880589.0700000003</v>
      </c>
      <c r="C42" s="55"/>
      <c r="D42" s="54">
        <f>SUM(D9:D41)</f>
        <v>12443620.570000004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-1827248</v>
      </c>
      <c r="C44" s="52"/>
      <c r="D44" s="64">
        <v>-2060538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8053341.0700000003</v>
      </c>
      <c r="C47" s="58"/>
      <c r="D47" s="67">
        <f>SUM(D42:D46)</f>
        <v>10383082.570000004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8053341.0700000003</v>
      </c>
      <c r="C57" s="77"/>
      <c r="D57" s="76">
        <f>D47+D55</f>
        <v>10383082.570000004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2024-07-11T07:52:27Z</dcterms:modified>
</cp:coreProperties>
</file>