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7" l="1"/>
  <c r="D109" i="17" s="1"/>
  <c r="B107" i="17"/>
  <c r="B109" i="17" s="1"/>
  <c r="D92" i="17"/>
  <c r="B92" i="17"/>
  <c r="D75" i="17"/>
  <c r="D94" i="17" s="1"/>
  <c r="B75" i="17"/>
  <c r="D55" i="17"/>
  <c r="B55" i="17"/>
  <c r="D33" i="17"/>
  <c r="B33" i="17"/>
  <c r="B57" i="17" l="1"/>
  <c r="D57" i="17"/>
  <c r="D111" i="17"/>
  <c r="B94" i="17"/>
  <c r="B111" i="17" s="1"/>
  <c r="B113" i="17" l="1"/>
  <c r="D113" i="17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comments1.xml><?xml version="1.0" encoding="utf-8"?>
<comments xmlns="http://schemas.openxmlformats.org/spreadsheetml/2006/main">
  <authors>
    <author>ehaxhi</author>
  </authors>
  <commentList>
    <comment ref="B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<sst xmlns="http://schemas.openxmlformats.org/spreadsheetml/2006/main" count="454" uniqueCount="301">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</sst>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0"/>
      <name val="Calibri"/>
      <family val="2"/>
    </font>
    <font>
      <sz val="10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12" fillId="0" borderId="0" applyFont="0" applyFill="0" applyBorder="0" applyAlignment="0" applyProtection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167" fontId="190" fillId="0" borderId="27" xfId="470" applyNumberFormat="1" applyFont="1" applyBorder="1"/>
    <xf numFmtId="167" fontId="190" fillId="0" borderId="27" xfId="6595" applyNumberFormat="1" applyFont="1" applyBorder="1"/>
    <xf numFmtId="167" fontId="191" fillId="0" borderId="28" xfId="6595" applyNumberFormat="1" applyFont="1" applyBorder="1"/>
    <xf numFmtId="167" fontId="191" fillId="0" borderId="29" xfId="6595" applyNumberFormat="1" applyFont="1" applyBorder="1"/>
    <xf numFmtId="167" fontId="191" fillId="0" borderId="30" xfId="6595" applyNumberFormat="1" applyFont="1" applyBorder="1"/>
    <xf numFmtId="167" fontId="191" fillId="0" borderId="31" xfId="470" applyNumberFormat="1" applyFont="1" applyFill="1" applyBorder="1"/>
    <xf numFmtId="167" fontId="191" fillId="0" borderId="32" xfId="470" applyNumberFormat="1" applyFont="1" applyFill="1" applyBorder="1"/>
    <xf numFmtId="37" fontId="191" fillId="0" borderId="29" xfId="2453" applyNumberFormat="1" applyFont="1" applyFill="1" applyBorder="1"/>
    <xf numFmtId="37" fontId="191" fillId="0" borderId="31" xfId="2453" applyNumberFormat="1" applyFont="1" applyFill="1" applyBorder="1"/>
    <xf numFmtId="37" fontId="191" fillId="0" borderId="32" xfId="2453" applyNumberFormat="1" applyFont="1" applyFill="1" applyBorder="1"/>
    <xf numFmtId="167" fontId="191" fillId="0" borderId="29" xfId="470" applyNumberFormat="1" applyFont="1" applyFill="1" applyBorder="1"/>
    <xf numFmtId="167" fontId="191" fillId="0" borderId="30" xfId="470" applyNumberFormat="1" applyFont="1" applyFill="1" applyBorder="1"/>
    <xf numFmtId="167" fontId="191" fillId="0" borderId="33" xfId="470" applyNumberFormat="1" applyFont="1" applyFill="1" applyBorder="1"/>
    <xf numFmtId="167" fontId="191" fillId="0" borderId="34" xfId="470" applyNumberFormat="1" applyFont="1" applyFill="1" applyBorder="1"/>
    <xf numFmtId="0" fontId="176" fillId="0" borderId="0" xfId="3506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omma_Bilanci Albavia" xfId="659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tabSelected="1" topLeftCell="A89" workbookViewId="0">
      <selection activeCell="F104" sqref="F104"/>
    </sheetView>
  </sheetViews>
  <sheetFormatPr defaultColWidth="9.140625"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72">
        <v>25282.572399999775</v>
      </c>
      <c r="C11" s="53"/>
      <c r="D11" s="73">
        <v>54923.4039999995</v>
      </c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/>
      <c r="C18" s="53"/>
      <c r="D18" s="65"/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74">
        <v>5338327.97</v>
      </c>
      <c r="C21" s="53"/>
      <c r="D21" s="75">
        <v>5323491.97</v>
      </c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/>
      <c r="C24" s="53"/>
      <c r="D24" s="65"/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5363610.5423999997</v>
      </c>
      <c r="C33" s="58"/>
      <c r="D33" s="57">
        <f>SUM(D11:D32)</f>
        <v>5378415.3739999989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>
        <v>24136086.878115125</v>
      </c>
      <c r="C44" s="53">
        <v>0</v>
      </c>
      <c r="D44" s="65">
        <v>24140108.597643908</v>
      </c>
      <c r="E44" s="41"/>
    </row>
    <row r="45" spans="1:5">
      <c r="A45" s="66" t="s">
        <v>291</v>
      </c>
      <c r="B45" s="65">
        <v>20090.858429422136</v>
      </c>
      <c r="C45" s="53"/>
      <c r="D45" s="65">
        <v>25113.573036777554</v>
      </c>
      <c r="E45" s="41"/>
    </row>
    <row r="46" spans="1:5">
      <c r="A46" s="66" t="s">
        <v>292</v>
      </c>
      <c r="B46" s="75">
        <v>3621.5338871551212</v>
      </c>
      <c r="C46" s="76"/>
      <c r="D46" s="75">
        <v>4828.7118495402392</v>
      </c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75">
        <v>309866837</v>
      </c>
      <c r="C48" s="76"/>
      <c r="D48" s="76">
        <v>309866837</v>
      </c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334026636.2704317</v>
      </c>
      <c r="C55" s="58"/>
      <c r="D55" s="57">
        <f>SUM(D37:D54)</f>
        <v>334036887.88253021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339390246.8128317</v>
      </c>
      <c r="C57" s="68"/>
      <c r="D57" s="67">
        <f>D55+D33</f>
        <v>339415303.25653023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75">
        <v>6059794.3500000006</v>
      </c>
      <c r="C65" s="77"/>
      <c r="D65" s="78">
        <v>8333794.3500000006</v>
      </c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>
        <v>330860999.65000004</v>
      </c>
      <c r="C67" s="53"/>
      <c r="D67" s="65">
        <v>326966999.65000004</v>
      </c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75">
        <v>307159</v>
      </c>
      <c r="C69" s="77"/>
      <c r="D69" s="78">
        <v>1507479</v>
      </c>
      <c r="E69" s="41"/>
    </row>
    <row r="70" spans="1:5">
      <c r="A70" s="66" t="s">
        <v>270</v>
      </c>
      <c r="B70" s="65">
        <v>24907</v>
      </c>
      <c r="C70" s="53"/>
      <c r="D70" s="65">
        <v>12955</v>
      </c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337252860.00000006</v>
      </c>
      <c r="C75" s="58"/>
      <c r="D75" s="57">
        <f>SUM(D62:D74)</f>
        <v>336821228.00000006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337252860.00000006</v>
      </c>
      <c r="C94" s="68"/>
      <c r="D94" s="69">
        <f>D75+D92</f>
        <v>336821228.00000006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79">
        <v>12100000</v>
      </c>
      <c r="C97" s="80"/>
      <c r="D97" s="81">
        <v>12100000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82">
        <v>-9505924.7434697747</v>
      </c>
      <c r="C105" s="77"/>
      <c r="D105" s="78">
        <v>-9088944.1591698993</v>
      </c>
      <c r="E105" s="41"/>
    </row>
    <row r="106" spans="1:5">
      <c r="A106" s="49" t="s">
        <v>245</v>
      </c>
      <c r="B106" s="83">
        <v>-456688.44369852199</v>
      </c>
      <c r="C106" s="84"/>
      <c r="D106" s="85">
        <v>-416980.58429987554</v>
      </c>
      <c r="E106" s="41"/>
    </row>
    <row r="107" spans="1:5" ht="18" customHeight="1">
      <c r="A107" s="49" t="s">
        <v>248</v>
      </c>
      <c r="B107" s="61">
        <f>SUM(B97:B106)</f>
        <v>2137386.8128317031</v>
      </c>
      <c r="C107" s="62"/>
      <c r="D107" s="61">
        <f>SUM(D97:D106)</f>
        <v>2594075.2565302253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2137386.8128317031</v>
      </c>
      <c r="C109" s="68"/>
      <c r="D109" s="69">
        <f>SUM(D107:D108)</f>
        <v>2594075.2565302253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339390246.81283176</v>
      </c>
      <c r="C111" s="68"/>
      <c r="D111" s="67">
        <f>D94+D109</f>
        <v>339415303.25653028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86" t="s">
        <v>275</v>
      </c>
      <c r="B116" s="86"/>
      <c r="C116" s="86"/>
      <c r="D116" s="86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2022-09-29T07:39:26Z</dcterms:modified>
</cp:coreProperties>
</file>