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  <externalReference r:id="rId4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67" i="18"/>
  <c r="B42" l="1"/>
  <c r="D55" l="1"/>
  <c r="B55"/>
  <c r="D42"/>
  <c r="D47" s="1"/>
  <c r="B47"/>
  <c r="B57" l="1"/>
  <c r="B66" s="1"/>
  <c r="D57"/>
  <c r="D66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<sst xmlns="http://schemas.openxmlformats.org/spreadsheetml/2006/main" count="414" uniqueCount="271">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</sst>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Asqyrat%20Financiare%20te%20vitit%202019%20%20TECTA%20CONS%20tatime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7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ertina"/>
      <sheetName val="Aktivet"/>
      <sheetName val="Pasivet"/>
      <sheetName val="PASH"/>
      <sheetName val="CASH FLOW"/>
      <sheetName val="Ndryshimi ne kapital"/>
      <sheetName val="Shenime"/>
      <sheetName val="Inventari Analitik"/>
      <sheetName val="Levizjet e AAM"/>
      <sheetName val="Rakordim me Tatimet"/>
      <sheetName val="Aneks "/>
      <sheetName val="kl"/>
      <sheetName val="furn"/>
      <sheetName val="banka"/>
    </sheetNames>
    <sheetDataSet>
      <sheetData sheetId="0"/>
      <sheetData sheetId="1"/>
      <sheetData sheetId="2"/>
      <sheetData sheetId="3">
        <row r="42">
          <cell r="E42">
            <v>4281967.3108013039</v>
          </cell>
          <cell r="F42">
            <v>19340970.300000001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4281967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abSelected="1" zoomScaleNormal="100" workbookViewId="0">
      <selection activeCell="H23" sqref="H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83959503</v>
      </c>
      <c r="D10" s="52">
        <v>251323424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1832795</v>
      </c>
      <c r="D14" s="52">
        <v>5118896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-59350609</v>
      </c>
      <c r="D19" s="52">
        <v>-208899759</v>
      </c>
      <c r="E19" s="51"/>
      <c r="F19" s="42"/>
    </row>
    <row r="20" spans="1:6">
      <c r="A20" s="63" t="s">
        <v>247</v>
      </c>
      <c r="B20" s="64">
        <v>-233750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-3342666</v>
      </c>
      <c r="D22" s="52">
        <v>-12945057</v>
      </c>
      <c r="E22" s="51"/>
      <c r="F22" s="42"/>
    </row>
    <row r="23" spans="1:6">
      <c r="A23" s="63" t="s">
        <v>249</v>
      </c>
      <c r="B23" s="64">
        <v>-558226</v>
      </c>
      <c r="D23" s="52">
        <v>-2161800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-520311</v>
      </c>
      <c r="D26" s="52">
        <v>-820726</v>
      </c>
      <c r="E26" s="51"/>
      <c r="F26" s="42"/>
    </row>
    <row r="27" spans="1:6">
      <c r="A27" s="45" t="s">
        <v>221</v>
      </c>
      <c r="B27" s="64">
        <v>-16594847</v>
      </c>
      <c r="D27" s="52">
        <v>-8444686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>
        <v>151308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-10510</v>
      </c>
      <c r="D37" s="52">
        <v>-516554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5181379</v>
      </c>
      <c r="C42" s="55"/>
      <c r="D42" s="54">
        <f>SUM(D9:D41)</f>
        <v>22805046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-899412</v>
      </c>
      <c r="D44" s="52">
        <v>-3464076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4281967</v>
      </c>
      <c r="C47" s="58"/>
      <c r="D47" s="67">
        <f>SUM(D42:D46)</f>
        <v>19340970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4281967</v>
      </c>
      <c r="C57" s="77"/>
      <c r="D57" s="76">
        <f>D47+D55</f>
        <v>19340970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>
        <f>B57-[1]PASH!$E$42</f>
        <v>-0.31080130394548178</v>
      </c>
      <c r="C66" s="84"/>
      <c r="D66" s="84">
        <f>D57-[1]PASH!$F$42</f>
        <v>-0.30000000074505806</v>
      </c>
    </row>
    <row r="67" spans="1:6">
      <c r="B67" s="84">
        <f>B57-'[2]1-Pasqyra e Pozicioni Financiar'!$B$106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2020-04-21T07:40:02Z</dcterms:modified>
</cp:coreProperties>
</file>