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Dark Pasqyrat per ne QKR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3" i="1" l="1"/>
  <c r="B17" i="1"/>
  <c r="B25" i="1" l="1"/>
  <c r="C10" i="1"/>
  <c r="C11" i="1"/>
  <c r="B12" i="1"/>
  <c r="C12" i="1"/>
  <c r="C16" i="1"/>
  <c r="C17" i="1"/>
  <c r="C25" i="1" s="1"/>
  <c r="C27" i="1" s="1"/>
  <c r="C21" i="1"/>
  <c r="C23" i="1"/>
  <c r="B27" i="1" l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<sst xmlns="http://schemas.openxmlformats.org/spreadsheetml/2006/main" count="27" uniqueCount="26">
  <si>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</si>
  <si>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</si>
  <si>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</si>
  <si>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</si>
  <si>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</si>
  <si>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</si>
  <si>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</si>
  <si>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</si>
  <si>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</si>
  <si>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 LLOG 622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</si>
  <si>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</si>
  <si>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</si>
  <si>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</si>
  <si>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</si>
  <si>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shfrytezimit(634,628,6271,624,623,618,613,608,604</t>
  </si>
  <si>
    <t>Mallrat, lendet e para dhe sherbimet LLOG 611+6181 ARREDIME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</si>
  <si>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</si>
  <si>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</si>
  <si>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</si>
  <si>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</si>
  <si>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</si>
  <si>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 2022</t>
  </si>
  <si>
    <t>Raportuese 2023</t>
  </si>
  <si>
    <t>Periudha</t>
  </si>
  <si>
    <t>PASQYRA E TE ARDHURAVE DHE SHPENZIMEVE</t>
  </si>
  <si>
    <t>D'ARK  SHPK BILANCI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</si>
</sst>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/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tabSelected="1" workbookViewId="0">
      <selection activeCell="B27" sqref="B27"/>
    </sheetView>
  </sheetViews>
  <sheetFormatPr defaultRowHeight="15" x14ac:dyDescent="0.25"/>
  <cols>
    <col min="1" max="1" width="52.28515625" customWidth="1"/>
    <col min="2" max="2" width="17.5703125" customWidth="1"/>
    <col min="3" max="3" width="16.28515625" customWidth="1"/>
    <col min="6" max="6" width="15" customWidth="1"/>
  </cols>
  <sheetData>
    <row r="1" spans="1:6" ht="27" customHeight="1" x14ac:dyDescent="0.25">
      <c r="A1" s="22" t="s">
        <v>25</v>
      </c>
    </row>
    <row r="2" spans="1:6" ht="15" customHeight="1" x14ac:dyDescent="0.25">
      <c r="A2" s="24" t="s">
        <v>24</v>
      </c>
      <c r="B2" s="21" t="s">
        <v>23</v>
      </c>
      <c r="C2" s="21" t="s">
        <v>23</v>
      </c>
    </row>
    <row r="3" spans="1:6" ht="15" customHeight="1" x14ac:dyDescent="0.25">
      <c r="A3" s="24"/>
      <c r="B3" s="21" t="s">
        <v>22</v>
      </c>
      <c r="C3" s="21" t="s">
        <v>21</v>
      </c>
    </row>
    <row r="4" spans="1:6" x14ac:dyDescent="0.25">
      <c r="A4" s="20" t="s">
        <v>20</v>
      </c>
      <c r="B4" s="18"/>
      <c r="C4" s="18"/>
    </row>
    <row r="5" spans="1:6" x14ac:dyDescent="0.25">
      <c r="A5" s="18"/>
      <c r="B5" s="19"/>
      <c r="C5" s="18"/>
    </row>
    <row r="6" spans="1:6" x14ac:dyDescent="0.25">
      <c r="A6" s="11" t="s">
        <v>19</v>
      </c>
      <c r="B6" s="3">
        <v>49188152</v>
      </c>
      <c r="C6" s="19">
        <v>13945345</v>
      </c>
    </row>
    <row r="7" spans="1:6" x14ac:dyDescent="0.25">
      <c r="A7" s="11" t="s">
        <v>18</v>
      </c>
      <c r="B7" s="6"/>
      <c r="C7" s="18"/>
    </row>
    <row r="8" spans="1:6" x14ac:dyDescent="0.25">
      <c r="A8" s="11" t="s">
        <v>17</v>
      </c>
      <c r="B8" s="6"/>
      <c r="C8" s="18"/>
    </row>
    <row r="9" spans="1:6" x14ac:dyDescent="0.25">
      <c r="A9" s="11" t="s">
        <v>16</v>
      </c>
      <c r="B9" s="6"/>
      <c r="C9" s="18"/>
    </row>
    <row r="10" spans="1:6" x14ac:dyDescent="0.25">
      <c r="A10" s="11" t="s">
        <v>15</v>
      </c>
      <c r="B10" s="6">
        <f>-26924297-4416698</f>
        <v>-31340995</v>
      </c>
      <c r="C10" s="10">
        <f>-8648035-2389431-596242</f>
        <v>-11633708</v>
      </c>
    </row>
    <row r="11" spans="1:6" x14ac:dyDescent="0.25">
      <c r="A11" s="11" t="s">
        <v>14</v>
      </c>
      <c r="B11" s="6">
        <v>-2635380</v>
      </c>
      <c r="C11" s="10">
        <f>-20270-1883135-512760-796764-230000-18889-28379-37133</f>
        <v>-3527330</v>
      </c>
    </row>
    <row r="12" spans="1:6" x14ac:dyDescent="0.25">
      <c r="A12" s="11" t="s">
        <v>13</v>
      </c>
      <c r="B12" s="6">
        <f>B13+B14</f>
        <v>-8669738</v>
      </c>
      <c r="C12" s="17">
        <f>SUM(C13:C14)</f>
        <v>-2171780</v>
      </c>
    </row>
    <row r="13" spans="1:6" x14ac:dyDescent="0.25">
      <c r="A13" s="16" t="s">
        <v>12</v>
      </c>
      <c r="B13" s="6">
        <v>-7429078</v>
      </c>
      <c r="C13" s="10">
        <v>-1860996</v>
      </c>
    </row>
    <row r="14" spans="1:6" x14ac:dyDescent="0.25">
      <c r="A14" s="16" t="s">
        <v>11</v>
      </c>
      <c r="B14" s="6">
        <v>-1240660</v>
      </c>
      <c r="C14" s="10">
        <v>-310784</v>
      </c>
    </row>
    <row r="15" spans="1:6" x14ac:dyDescent="0.25">
      <c r="A15" s="11" t="s">
        <v>10</v>
      </c>
      <c r="B15" s="6">
        <v>-405538</v>
      </c>
      <c r="C15" s="15">
        <v>-468632</v>
      </c>
      <c r="F15" s="23"/>
    </row>
    <row r="16" spans="1:6" x14ac:dyDescent="0.25">
      <c r="A16" s="11" t="s">
        <v>9</v>
      </c>
      <c r="B16" s="6">
        <v>-1881838</v>
      </c>
      <c r="C16" s="15">
        <f>-3664-153089</f>
        <v>-156753</v>
      </c>
    </row>
    <row r="17" spans="1:6" x14ac:dyDescent="0.25">
      <c r="A17" s="12" t="s">
        <v>8</v>
      </c>
      <c r="B17" s="3">
        <f>B6+B7+B8+B9+B10+B11+B12+B15+B16</f>
        <v>4254663</v>
      </c>
      <c r="C17" s="8">
        <f>SUM(C6:C12,C15:C16)</f>
        <v>-4012858</v>
      </c>
      <c r="F17" s="23"/>
    </row>
    <row r="18" spans="1:6" x14ac:dyDescent="0.25">
      <c r="A18" s="9"/>
      <c r="B18" s="6"/>
      <c r="C18" s="14"/>
    </row>
    <row r="19" spans="1:6" x14ac:dyDescent="0.25">
      <c r="A19" s="13" t="s">
        <v>7</v>
      </c>
      <c r="B19" s="6"/>
      <c r="C19" s="12"/>
    </row>
    <row r="20" spans="1:6" x14ac:dyDescent="0.25">
      <c r="A20" s="10" t="s">
        <v>6</v>
      </c>
      <c r="B20" s="6">
        <v>-10000</v>
      </c>
      <c r="C20" s="12">
        <v>10</v>
      </c>
    </row>
    <row r="21" spans="1:6" x14ac:dyDescent="0.25">
      <c r="A21" s="11" t="s">
        <v>5</v>
      </c>
      <c r="B21" s="6">
        <v>-897180</v>
      </c>
      <c r="C21" s="10">
        <f>4678-109754</f>
        <v>-105076</v>
      </c>
    </row>
    <row r="22" spans="1:6" x14ac:dyDescent="0.25">
      <c r="A22" s="11" t="s">
        <v>4</v>
      </c>
      <c r="B22" s="6">
        <v>80484</v>
      </c>
      <c r="C22" s="10"/>
    </row>
    <row r="23" spans="1:6" x14ac:dyDescent="0.25">
      <c r="A23" s="9" t="s">
        <v>3</v>
      </c>
      <c r="B23" s="3">
        <f>B20+B21+B22</f>
        <v>-826696</v>
      </c>
      <c r="C23" s="8">
        <f>C20+C21</f>
        <v>-105066</v>
      </c>
      <c r="F23" s="23"/>
    </row>
    <row r="24" spans="1:6" x14ac:dyDescent="0.25">
      <c r="A24" s="4"/>
      <c r="B24" s="6"/>
      <c r="C24" s="7"/>
    </row>
    <row r="25" spans="1:6" x14ac:dyDescent="0.25">
      <c r="A25" s="4" t="s">
        <v>2</v>
      </c>
      <c r="B25" s="3">
        <f>B17+B23</f>
        <v>3427967</v>
      </c>
      <c r="C25" s="2">
        <f>C17+C23</f>
        <v>-4117924</v>
      </c>
    </row>
    <row r="26" spans="1:6" x14ac:dyDescent="0.25">
      <c r="A26" s="7" t="s">
        <v>1</v>
      </c>
      <c r="B26" s="6">
        <v>514195</v>
      </c>
      <c r="C26" s="5">
        <v>0</v>
      </c>
    </row>
    <row r="27" spans="1:6" x14ac:dyDescent="0.25">
      <c r="A27" s="4" t="s">
        <v>0</v>
      </c>
      <c r="B27" s="3">
        <f>B25-B26</f>
        <v>2913772</v>
      </c>
      <c r="C27" s="2">
        <f>C25</f>
        <v>-4117924</v>
      </c>
    </row>
    <row r="28" spans="1:6" x14ac:dyDescent="0.25">
      <c r="A28" s="1"/>
      <c r="B28" s="1"/>
      <c r="C28" s="1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2024-07-24T16:11:43Z</dcterms:created>
  <dcterms:modified xsi:type="dcterms:W3CDTF">2024-07-29T12:34:57Z</dcterms:modified>
</cp:coreProperties>
</file>