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05" yWindow="-105" windowWidth="23250" windowHeight="12450" tabRatio="923" firstSheet="2" activeTab="2"/>
  </bookViews>
  <sheets>
    <sheet name="Kopertina" sheetId="23" state="hidden" r:id="rId1"/>
    <sheet name="1-Pasqyra e Pozicioni Financiar" sheetId="17" state="hidden" r:id="rId2"/>
    <sheet name="2.1-Pasqyra e Perform. (natyra)" sheetId="18" r:id="rId3"/>
    <sheet name="2.2-Pasqyra e Perform.(funks)" sheetId="20" state="hidden" r:id="rId4"/>
    <sheet name="3.1-CashFlow (indirekt)" sheetId="22" state="hidden" r:id="rId5"/>
    <sheet name="3.2-CashFlow (direkt)" sheetId="21" state="hidden" r:id="rId6"/>
    <sheet name="4-Pasq. e Levizjeve ne Kapital" sheetId="19" state="hidden" r:id="rId7"/>
    <sheet name="Shenime shpjeguese " sheetId="25" state="hidden" r:id="rId8"/>
  </sheets>
  <definedNames>
    <definedName name="_xlnm.Print_Area" localSheetId="1">'1-Pasqyra e Pozicioni Financiar'!$A$1:$D$116</definedName>
    <definedName name="_xlnm.Print_Area" localSheetId="0">Kopertina!$B$2:$K$57</definedName>
    <definedName name="Z_181386F5_8DAB_4E85_A3D6_B3649233DDF4_.wvu.Cols" localSheetId="1" hidden="1">'1-Pasqyra e Pozicioni Financiar'!#REF!,'1-Pasqyra e Pozicioni Financiar'!#REF!</definedName>
  </definedNames>
  <calcPr calcId="124519"/>
  <customWorkbookViews>
    <customWorkbookView name="GB - Personal View" guid="{181386F5-8DAB-4E85-A3D6-B3649233DDF4}" mergeInterval="0" personalView="1" maximized="1" xWindow="-8" yWindow="-8" windowWidth="1616" windowHeight="876" tabRatio="801" activeSheetId="4"/>
    <customWorkbookView name="MLAMELLARI - Personal View" guid="{22AB98C9-5529-497A-9DE7-02FC5BFD3E55}" mergeInterval="0" personalView="1" maximized="1" xWindow="-8" yWindow="-8" windowWidth="1696" windowHeight="1026" tabRatio="801" activeSheetId="12"/>
    <customWorkbookView name="ehaxhi - Personal View" guid="{096747DA-4711-43D6-BB6F-CF73DCE67DAC}" mergeInterval="0" personalView="1" maximized="1" xWindow="-8" yWindow="-8" windowWidth="1936" windowHeight="1056" tabRatio="801" activeSheetId="12"/>
  </customWorkbookViews>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113" i="17"/>
  <c r="D113"/>
  <c r="C48" i="22"/>
  <c r="B33" i="17"/>
  <c r="B57"/>
  <c r="B75"/>
  <c r="F101" i="25"/>
  <c r="F100" l="1"/>
  <c r="F96"/>
  <c r="F91"/>
  <c r="F122" l="1"/>
  <c r="F116"/>
  <c r="F93"/>
  <c r="F72"/>
  <c r="F74" s="1"/>
  <c r="G60"/>
  <c r="F60"/>
  <c r="E60"/>
  <c r="D59"/>
  <c r="H59" s="1"/>
  <c r="D58"/>
  <c r="H58" s="1"/>
  <c r="D57"/>
  <c r="H57" s="1"/>
  <c r="D56"/>
  <c r="H56" s="1"/>
  <c r="D55"/>
  <c r="H55" s="1"/>
  <c r="D54"/>
  <c r="H54" s="1"/>
  <c r="D53"/>
  <c r="H53" s="1"/>
  <c r="G50"/>
  <c r="F50"/>
  <c r="E50"/>
  <c r="D50"/>
  <c r="H49"/>
  <c r="H48"/>
  <c r="H47"/>
  <c r="H46"/>
  <c r="H45"/>
  <c r="H44"/>
  <c r="H43"/>
  <c r="G40"/>
  <c r="F40"/>
  <c r="D40"/>
  <c r="H39"/>
  <c r="H38"/>
  <c r="H37"/>
  <c r="H36"/>
  <c r="H35"/>
  <c r="H34"/>
  <c r="H33"/>
  <c r="H20"/>
  <c r="H19"/>
  <c r="H18"/>
  <c r="H17"/>
  <c r="H16"/>
  <c r="H15"/>
  <c r="H14"/>
  <c r="H13"/>
  <c r="H23" l="1"/>
  <c r="F123"/>
  <c r="H50"/>
  <c r="H60"/>
  <c r="H40"/>
  <c r="H61" s="1"/>
  <c r="F125"/>
  <c r="D60"/>
  <c r="F126" l="1"/>
  <c r="F129" s="1"/>
  <c r="H126"/>
  <c r="C32" i="22" l="1"/>
  <c r="B105" i="17" l="1"/>
  <c r="C35" i="22" l="1"/>
  <c r="C33"/>
  <c r="E15"/>
  <c r="C15"/>
  <c r="A3" i="17"/>
  <c r="A3" i="18" s="1"/>
  <c r="A2" i="17"/>
  <c r="B2" i="22" s="1"/>
  <c r="D17" i="20"/>
  <c r="D36" s="1"/>
  <c r="D41" s="1"/>
  <c r="B17"/>
  <c r="B36" s="1"/>
  <c r="B41" s="1"/>
  <c r="E49" i="22"/>
  <c r="C64"/>
  <c r="E64"/>
  <c r="B18" i="21"/>
  <c r="D18"/>
  <c r="B29"/>
  <c r="D29"/>
  <c r="B42"/>
  <c r="B44" s="1"/>
  <c r="B47" s="1"/>
  <c r="D42"/>
  <c r="B49" i="20"/>
  <c r="D49"/>
  <c r="B3" i="22" l="1"/>
  <c r="A2" i="19"/>
  <c r="A3"/>
  <c r="A2" i="18"/>
  <c r="B51" i="20"/>
  <c r="D51"/>
  <c r="D44" i="21"/>
  <c r="D47" s="1"/>
  <c r="B42" i="18" l="1"/>
  <c r="B44" l="1"/>
  <c r="C36" i="22" s="1"/>
  <c r="C11"/>
  <c r="J35" i="19"/>
  <c r="H35"/>
  <c r="G35"/>
  <c r="F35"/>
  <c r="E35"/>
  <c r="D35"/>
  <c r="C35"/>
  <c r="B35"/>
  <c r="I34"/>
  <c r="K34" s="1"/>
  <c r="I33"/>
  <c r="K33" s="1"/>
  <c r="I32"/>
  <c r="K32" s="1"/>
  <c r="I31"/>
  <c r="K31" s="1"/>
  <c r="G30"/>
  <c r="F30"/>
  <c r="E30"/>
  <c r="D30"/>
  <c r="C30"/>
  <c r="B30"/>
  <c r="I29"/>
  <c r="K29" s="1"/>
  <c r="I28"/>
  <c r="K28" s="1"/>
  <c r="J30"/>
  <c r="I26"/>
  <c r="K26" s="1"/>
  <c r="I25"/>
  <c r="K25" s="1"/>
  <c r="J22"/>
  <c r="H22"/>
  <c r="G22"/>
  <c r="F22"/>
  <c r="E22"/>
  <c r="D22"/>
  <c r="C22"/>
  <c r="B22"/>
  <c r="I21"/>
  <c r="K21" s="1"/>
  <c r="I20"/>
  <c r="K20" s="1"/>
  <c r="I19"/>
  <c r="K19" s="1"/>
  <c r="I18"/>
  <c r="K18" s="1"/>
  <c r="G17"/>
  <c r="F17"/>
  <c r="E17"/>
  <c r="D17"/>
  <c r="C17"/>
  <c r="B17"/>
  <c r="I16"/>
  <c r="K16" s="1"/>
  <c r="I15"/>
  <c r="K15" s="1"/>
  <c r="J17"/>
  <c r="I13"/>
  <c r="K13" s="1"/>
  <c r="J12"/>
  <c r="H12"/>
  <c r="G12"/>
  <c r="F12"/>
  <c r="E12"/>
  <c r="D12"/>
  <c r="C12"/>
  <c r="B12"/>
  <c r="I11"/>
  <c r="K11" s="1"/>
  <c r="I10"/>
  <c r="K10" s="1"/>
  <c r="D55" i="18"/>
  <c r="B55"/>
  <c r="D42"/>
  <c r="D44" s="1"/>
  <c r="D107" i="17"/>
  <c r="D109" s="1"/>
  <c r="D92"/>
  <c r="B92"/>
  <c r="B94" s="1"/>
  <c r="D75"/>
  <c r="D55"/>
  <c r="B55"/>
  <c r="D33"/>
  <c r="B47" i="18" l="1"/>
  <c r="B57" s="1"/>
  <c r="D47"/>
  <c r="D57" s="1"/>
  <c r="E11" i="22"/>
  <c r="C40"/>
  <c r="C49" s="1"/>
  <c r="D57" i="17"/>
  <c r="B24" i="19"/>
  <c r="B37" s="1"/>
  <c r="E24"/>
  <c r="E37" s="1"/>
  <c r="F24"/>
  <c r="F37" s="1"/>
  <c r="D94" i="17"/>
  <c r="D24" i="19"/>
  <c r="D37" s="1"/>
  <c r="I22"/>
  <c r="K22" s="1"/>
  <c r="I35"/>
  <c r="K35" s="1"/>
  <c r="I12"/>
  <c r="K12" s="1"/>
  <c r="C24"/>
  <c r="C37" s="1"/>
  <c r="G24"/>
  <c r="G37" s="1"/>
  <c r="J24"/>
  <c r="J37" s="1"/>
  <c r="E37" i="22" l="1"/>
  <c r="E66" s="1"/>
  <c r="E69" s="1"/>
  <c r="H14" i="19"/>
  <c r="B106" i="17"/>
  <c r="B107" s="1"/>
  <c r="H27" i="19"/>
  <c r="D111" i="17"/>
  <c r="C34" i="22"/>
  <c r="B109" i="17" l="1"/>
  <c r="C67" i="22"/>
  <c r="E72"/>
  <c r="H17" i="19"/>
  <c r="I14"/>
  <c r="K14" s="1"/>
  <c r="C37" i="22"/>
  <c r="C66" s="1"/>
  <c r="I27" i="19"/>
  <c r="K27" s="1"/>
  <c r="H30"/>
  <c r="I30" s="1"/>
  <c r="K30" s="1"/>
  <c r="B111" i="17" l="1"/>
  <c r="B113" s="1"/>
  <c r="C69" i="22"/>
  <c r="C72" s="1"/>
  <c r="I17" i="19"/>
  <c r="K17" s="1"/>
  <c r="H24"/>
  <c r="I24" s="1"/>
  <c r="K24" s="1"/>
  <c r="H37" l="1"/>
  <c r="I37" s="1"/>
  <c r="K37" s="1"/>
  <c r="K38" s="1"/>
</calcChain>
</file>

<file path=xl/sharedStrings.xml><?xml version="1.0" encoding="utf-8"?>
<sst xmlns="http://schemas.openxmlformats.org/spreadsheetml/2006/main" count="554" uniqueCount="365">
  <si>
    <t>Pasqyrat financiare te vitit</t>
  </si>
  <si>
    <t>emri nga sistemi</t>
  </si>
  <si>
    <t>NIPT nga sistemi</t>
  </si>
  <si>
    <t>Lek/Mije Lek/Miljon Lek</t>
  </si>
  <si>
    <t>Pasqyra e Pozicionit Financiar</t>
  </si>
  <si>
    <t>Periudha</t>
  </si>
  <si>
    <t>Raportuese</t>
  </si>
  <si>
    <t>Para ardhese</t>
  </si>
  <si>
    <t>AKTIVET</t>
  </si>
  <si>
    <t>Aktive afatshkurtra</t>
  </si>
  <si>
    <t xml:space="preserve">Mjete monetare </t>
  </si>
  <si>
    <t>Investime</t>
  </si>
  <si>
    <t>Ne tituj pronesie te njesive ekonomike brenda grupit *</t>
  </si>
  <si>
    <t>Ne tituj pronesie te njesive ekonomike ku ka interesa pjesmarrese</t>
  </si>
  <si>
    <t>aksione te veta</t>
  </si>
  <si>
    <t>Te tjera financiare</t>
  </si>
  <si>
    <t>Te drejta te arketueshme</t>
  </si>
  <si>
    <t>Nga aktiviteti i shfrytezimit</t>
  </si>
  <si>
    <t>Nga njesite ekonomike brenda grupit *</t>
  </si>
  <si>
    <t>Nga njesite ekonomike ku ka interesa pjesmarrese</t>
  </si>
  <si>
    <t>Te tjera</t>
  </si>
  <si>
    <t>Kapital i nenshkruar i papaguar</t>
  </si>
  <si>
    <t xml:space="preserve">Inventaret </t>
  </si>
  <si>
    <t>Lende e pare dhe materiale te konsumueshme</t>
  </si>
  <si>
    <t>Prodhime ne proces dhe gjysemprodukte</t>
  </si>
  <si>
    <t>Produkte te gatshme</t>
  </si>
  <si>
    <t>Mallra</t>
  </si>
  <si>
    <t>Aktive biologjike (gje e gjalle ne rritje dhe majmeri)</t>
  </si>
  <si>
    <t>AAGJM te mbajtura per shitje</t>
  </si>
  <si>
    <t>Parapagime per inventar</t>
  </si>
  <si>
    <t>Shpenzime te shtyra</t>
  </si>
  <si>
    <t>Te arketueshme nga te ardhura te konstatuara</t>
  </si>
  <si>
    <t>Totali i aktiveve afatshkurtra</t>
  </si>
  <si>
    <t xml:space="preserve">Aktive afatgjate </t>
  </si>
  <si>
    <t>Aktive financiare</t>
  </si>
  <si>
    <t>Tituj pronesie te njesive ekonomike brenda grupit *</t>
  </si>
  <si>
    <t>Tituj pronesie te njesive ekonomike ku ka interesa pjesmarrese</t>
  </si>
  <si>
    <t>Tituj te huadhenies ne njesite ekonomike brenda grupit *</t>
  </si>
  <si>
    <t>Tituj te huadhenies ne njesite ekonomike ku ka interesa pjesmarrese</t>
  </si>
  <si>
    <t>Tituj te tjere te mbajtur si aktive afatgjata</t>
  </si>
  <si>
    <t>Tituj te tjere te huadhenies</t>
  </si>
  <si>
    <t>Aktive materiale</t>
  </si>
  <si>
    <t>Toka dhe ndertesa</t>
  </si>
  <si>
    <t>Impiante dhe makineri</t>
  </si>
  <si>
    <t>Te tjera instalime dhe pajisje</t>
  </si>
  <si>
    <t>AAGJM te mbajtura per investim</t>
  </si>
  <si>
    <t>Parapagime per aktive materiale dhe ne proces</t>
  </si>
  <si>
    <t>Aktivet biologjike</t>
  </si>
  <si>
    <t>Aktive jo materiale</t>
  </si>
  <si>
    <t>Koncensione, patenta, licensa, makra tregtare, te drejta dhe aktive te ngjashme</t>
  </si>
  <si>
    <t>Emri i mire</t>
  </si>
  <si>
    <t>Parapagime per AAJM</t>
  </si>
  <si>
    <t>Aktivet tatimore te shtyra</t>
  </si>
  <si>
    <t>Totali i aktiveve afatgjata</t>
  </si>
  <si>
    <t>TOTALI I AKTIVEVE</t>
  </si>
  <si>
    <t>DETYRIMET DHE KAPITALI</t>
  </si>
  <si>
    <t>Detyrime afatshkurtra</t>
  </si>
  <si>
    <t>Titujt e huamarrjes</t>
  </si>
  <si>
    <t>Detyrime ndaj institucioneve te kredise</t>
  </si>
  <si>
    <t>Aktetime ne avance per porosi</t>
  </si>
  <si>
    <t>Te pagueshme per aktivitetin e shfrytezimit</t>
  </si>
  <si>
    <t>Deftesa te pagueshme</t>
  </si>
  <si>
    <t>Te pagueshme ndaj njesive ekonomike brenda grupit *</t>
  </si>
  <si>
    <t>Te pagueshme ndaj njesive ekonomike ku ka interesa pjesmarrese</t>
  </si>
  <si>
    <t>Te pagueshme ndaj punonjesve dhe sigurimeve shoqerore/shendetsore</t>
  </si>
  <si>
    <t>Te pagueshme per detyrime tatimore</t>
  </si>
  <si>
    <t>Te tjera te pagueshme</t>
  </si>
  <si>
    <t>Te pagueshme per shpenzime te konstatuara</t>
  </si>
  <si>
    <t>Te ardhura te shtyra</t>
  </si>
  <si>
    <t>Provizione</t>
  </si>
  <si>
    <t>Totali i detyrimeve afatshkurta</t>
  </si>
  <si>
    <t>Detyrime afatgjata</t>
  </si>
  <si>
    <t>Provizione per pensione</t>
  </si>
  <si>
    <t>Provizione te tjera</t>
  </si>
  <si>
    <t>Detyrime tatimore te shtyra</t>
  </si>
  <si>
    <t>Totali i detyrimeve afatgjata</t>
  </si>
  <si>
    <t>Detyrime totale</t>
  </si>
  <si>
    <t>Kapitali dhe Rezervat</t>
  </si>
  <si>
    <t>Kapitali  i nenshkruar</t>
  </si>
  <si>
    <t>Primi i lidhur me kapitalin</t>
  </si>
  <si>
    <t>Rezerva rivleresimi</t>
  </si>
  <si>
    <t>Rezerva te tjera</t>
  </si>
  <si>
    <t>Rezerva ligjore</t>
  </si>
  <si>
    <t>Rezerva statutore</t>
  </si>
  <si>
    <t>Diferenca nga perkthimi i monedhes ne veprimtari te huaja</t>
  </si>
  <si>
    <t>Fitimi/(humbja) e pashperndare</t>
  </si>
  <si>
    <t>Fitimi/(humbja) e periudhes</t>
  </si>
  <si>
    <t>Totali i kapitalit qe i takon pronareve njesise ekonomike</t>
  </si>
  <si>
    <t>Interesa jo-kontrollues</t>
  </si>
  <si>
    <t xml:space="preserve">Totali i kapitalit </t>
  </si>
  <si>
    <t>TOTALI I DETYRIMEVE DHE KAPITALIT</t>
  </si>
  <si>
    <t>Check</t>
  </si>
  <si>
    <t>* ne rastin e pasqyrave financiare te konsoliduara llogarite me njesite ekonomike brenda grupit eliminohen dhe nuk paraqiten ne pasqyren e pozicionit financiar</t>
  </si>
  <si>
    <r>
      <t xml:space="preserve">Pasqyra e Performances </t>
    </r>
    <r>
      <rPr>
        <b/>
        <i/>
        <sz val="11"/>
        <color theme="1"/>
        <rFont val="Times New Roman"/>
        <family val="1"/>
        <charset val="238"/>
      </rPr>
      <t>(sipas natyres)</t>
    </r>
  </si>
  <si>
    <t>Te ardhurat nga aktiviteti i shfrytezimit</t>
  </si>
  <si>
    <t>Te ardhurat nga aktiviteti kryesor</t>
  </si>
  <si>
    <t>Te ardhurat nga aktiviteti dytesor 1</t>
  </si>
  <si>
    <t>Te ardhurat nga aktiviteti dytesor 2</t>
  </si>
  <si>
    <t>Te ardhurat nga aktiviteti dytesor 3</t>
  </si>
  <si>
    <t>Te tjera te ardhura nga aktiviteti i shfrytezimit</t>
  </si>
  <si>
    <t>Te ardhura nga ndryshimi ne inventarin e mallrave dhe prodhimit ne proces</t>
  </si>
  <si>
    <t>Te ardhura nga puna e kryer nga njesia ekonomike per qellimet e veta dhe e kapitalizuar</t>
  </si>
  <si>
    <t>Te ardhura te tjera te shfrytezimit</t>
  </si>
  <si>
    <t>Lenda e pare dhe materiale te konsumueshme</t>
  </si>
  <si>
    <t>Te tjera shpenzime</t>
  </si>
  <si>
    <t>Shpenzime te personelit</t>
  </si>
  <si>
    <t>Paga dhe shperblime</t>
  </si>
  <si>
    <t>Shpenzime te sigurimeve shoqerore/shendetsore</t>
  </si>
  <si>
    <t>Shpenzimet per pensionet</t>
  </si>
  <si>
    <t>Zhvleresimi i aktiveve afatgjata materiale</t>
  </si>
  <si>
    <t>Shpenzime konsumi dhe amortizimi</t>
  </si>
  <si>
    <t>Shpenzime te tjera shfrytezimi</t>
  </si>
  <si>
    <t>Te ardhura te tjera</t>
  </si>
  <si>
    <t>Te ardhura nga njesite ekonomike brenda grupit*</t>
  </si>
  <si>
    <t>Te ardhura nga njesite ekonomike ku ka interesa pjesmarrese</t>
  </si>
  <si>
    <t>Te ardhura nga investimet dhe huate e tjera ne njesi ekonomike brenda grupit, pjese e aktiveve afatgjata *</t>
  </si>
  <si>
    <t>Te ardhura nga investimet dhe huate e tjera ne njesi ekonomike ku ka interesa pjesmarrese, pjese e aktiveve afatgjata</t>
  </si>
  <si>
    <t>Interesa te arketueshem dhe te ardhura te tjera te ngjashme nga njesi ekonomike brenda grupit *</t>
  </si>
  <si>
    <t>Interesa te arketueshem dhe te ardhura te tjera te ngjashme nga njesi ekonomike ku ka interesa pjesmarrese</t>
  </si>
  <si>
    <t>Zhvleresim i aktiveve financiare dhe investimeve financiare te mbajtura si aktive afatshkurtra</t>
  </si>
  <si>
    <t>Shpenzime financiare</t>
  </si>
  <si>
    <t>Shpenzime interesi dhe shpenzime te ngjashme</t>
  </si>
  <si>
    <t>Shpenzime interesi dhe shpenzime te ngjashme per tu paguar tek njesite ekonomike brenda grupit *</t>
  </si>
  <si>
    <t>Shpenzime te tjera financiare</t>
  </si>
  <si>
    <t>Pjesa e fitimit/(humbjes) financiare nga pjesmarrjet</t>
  </si>
  <si>
    <r>
      <t>Te tjera</t>
    </r>
    <r>
      <rPr>
        <b/>
        <i/>
        <sz val="11"/>
        <color indexed="8"/>
        <rFont val="Times New Roman"/>
        <family val="1"/>
        <charset val="238"/>
      </rPr>
      <t xml:space="preserve"> (pershkruaj)</t>
    </r>
  </si>
  <si>
    <t>Fitimi/(humbja) para tatimit</t>
  </si>
  <si>
    <t>Tatimi mbi fitimin</t>
  </si>
  <si>
    <t>Tatimi mbi fitimin e periudhes</t>
  </si>
  <si>
    <t>Tatim fitimi i shtyre</t>
  </si>
  <si>
    <t>Pjesa e tatim fitimit te pjesemarrjeve</t>
  </si>
  <si>
    <t>Fitimi/(Humbja) e periudhes/vitit  (A)</t>
  </si>
  <si>
    <t>Te ardhura te tjera gjitheperfshirese per periudhen/vitin:</t>
  </si>
  <si>
    <t>Diferenca (+/-) nga perkthimi i monedhes ne veprimtari te huaja</t>
  </si>
  <si>
    <t>Diferenca (+/-) nga rivleresimi i aktiveve afatgjata materiale</t>
  </si>
  <si>
    <t>Diferenca (+/-) nga rivleresimi i aktiveve financiare te mbajtura per shitje</t>
  </si>
  <si>
    <t>Pjesa e te ardhurave gjitheperfshirese nga pjesmarrjet</t>
  </si>
  <si>
    <r>
      <t>Te tjera</t>
    </r>
    <r>
      <rPr>
        <i/>
        <sz val="11"/>
        <color indexed="8"/>
        <rFont val="Times New Roman"/>
        <family val="1"/>
        <charset val="238"/>
      </rPr>
      <t xml:space="preserve"> (pershkruaj)</t>
    </r>
  </si>
  <si>
    <t>Totali i te ardhurave te tjera gjitheperfshirese per periudhen/vitin (B)</t>
  </si>
  <si>
    <t>Totali i te ardhurave gjitheperfshirese per periudhen/vitin (A+B)</t>
  </si>
  <si>
    <t>Totali i te ardhurave gjitheperfshirese per :</t>
  </si>
  <si>
    <t>Pronaret e njesise ekonomike meme</t>
  </si>
  <si>
    <t>Interesat jo-kontrollues</t>
  </si>
  <si>
    <t>* ne rastin e pasqyrave financiare te konsoliduara llogarite me njesite ekonomike brenda grupit eliminohen dhe nuk paraqiten ne pasqyren e performances</t>
  </si>
  <si>
    <r>
      <t>Pasqyra e Performances</t>
    </r>
    <r>
      <rPr>
        <b/>
        <i/>
        <sz val="11"/>
        <color theme="1"/>
        <rFont val="Times New Roman"/>
        <family val="1"/>
        <charset val="238"/>
      </rPr>
      <t xml:space="preserve"> (sipas funksionit)</t>
    </r>
  </si>
  <si>
    <t>Te ardhura te shfrytezimit</t>
  </si>
  <si>
    <t>Kosto e shitjeve (perfshire shpenzime te amortizimit dhe zhvleresimit)</t>
  </si>
  <si>
    <t>Fitimi/(humbja) bruto</t>
  </si>
  <si>
    <t>Shpenzime te shperndarjes (perfshire shpenzime te amortizimit dhe zhvleresimit)</t>
  </si>
  <si>
    <t>Shpenzime administrative (perfshire shpenzime te amortizimit dhe zhvleresimit)</t>
  </si>
  <si>
    <t>Te ardhura te tjera te shfrytezimi</t>
  </si>
  <si>
    <t>Shpenzimet financiare</t>
  </si>
  <si>
    <t>Pjesa e fitimit/(humbjes) nga pjesmarrjet</t>
  </si>
  <si>
    <r>
      <t xml:space="preserve">Pasqyra e fluksit te mjeteve monetare </t>
    </r>
    <r>
      <rPr>
        <b/>
        <i/>
        <sz val="11"/>
        <color theme="1"/>
        <rFont val="Times New Roman"/>
        <family val="1"/>
        <charset val="238"/>
      </rPr>
      <t>(metoda indirekte)</t>
    </r>
  </si>
  <si>
    <t>Fluksi mjeteve monetare nga/perdorur ne aktivitetin e shfrytezimit:</t>
  </si>
  <si>
    <t>Fitimi/(Humbja) e periudhes</t>
  </si>
  <si>
    <t>Rregullime per shpenzimet jo-monetare:</t>
  </si>
  <si>
    <t>Shpenzimet financiare jomonetare</t>
  </si>
  <si>
    <t>Shpenzime per tatimin mbi fitimin jo-monetar (diferenca shpenzim - pagese gjate periudhes)</t>
  </si>
  <si>
    <t>Zhvleresimi i te drejtave te arketueshme</t>
  </si>
  <si>
    <t>Ulje ne vleren neto te realizueshme per inventaret</t>
  </si>
  <si>
    <t>Provizione per shpenzime</t>
  </si>
  <si>
    <t>Shpenzime te konstatuara</t>
  </si>
  <si>
    <t>Te ardhura te konstatuara</t>
  </si>
  <si>
    <r>
      <t xml:space="preserve">Te tjera </t>
    </r>
    <r>
      <rPr>
        <i/>
        <sz val="11"/>
        <color indexed="8"/>
        <rFont val="Times New Roman"/>
        <family val="1"/>
        <charset val="238"/>
      </rPr>
      <t>(pershkruaj)</t>
    </r>
  </si>
  <si>
    <t>Fluksi i mjeteve monetare i perfshire ne aktivitete investuese</t>
  </si>
  <si>
    <t>(Fitim)/humbja nga shitja e aktiveve afatgjata materiale</t>
  </si>
  <si>
    <t>(Fitim)/humbja nga investimet ne pjesmarrje</t>
  </si>
  <si>
    <t>Interesa te fituara</t>
  </si>
  <si>
    <t>Ndryshim ne aktivet dhe detyrimet e shfrytezimit</t>
  </si>
  <si>
    <t>Renie/(Rritje) ne te drejtat e arketueshme dhe te tjera</t>
  </si>
  <si>
    <t>Renie/(Rritje) ne inventar</t>
  </si>
  <si>
    <t>Rritje/(Renie) ne detyrime te pagueshme</t>
  </si>
  <si>
    <t>Rritje/(Renie) ne detyrime per punonjesit</t>
  </si>
  <si>
    <t>Mjete monetare neto nga/ perdorur ne aktivitetin e shfrytezimit</t>
  </si>
  <si>
    <t>Fluksi i mjeteve monetare nga/ perdorur ne aktivitetin e investimit</t>
  </si>
  <si>
    <t>Pagesa per blerjen e aktiveve afatgjata materiale</t>
  </si>
  <si>
    <t>Arketime nga shitja e aktiveve afatgjata materiale</t>
  </si>
  <si>
    <t xml:space="preserve">Para te perdorura per blerjen e filjaleve (netuar me shumen e mjeteve monetare pjese e aktiveve neto te blera) </t>
  </si>
  <si>
    <t xml:space="preserve">Para te arketuara nga shitja e filjaleve (netuar me shumen e mjeteve monetare pjese  e aktiveve neto te shitura) </t>
  </si>
  <si>
    <t>Pagesa per blerjen e investimeve te tjera</t>
  </si>
  <si>
    <t>Arketime nga shitja e investimeve te tjera</t>
  </si>
  <si>
    <t>Dividente te arketuar</t>
  </si>
  <si>
    <t>Interesa te arketuara</t>
  </si>
  <si>
    <t>Mjete monetare neto nga/perdorur ne aktivitetin e investimit</t>
  </si>
  <si>
    <t>Fluksi i mjeteve monetare nga/perdorur ne aktivitetin e financimit</t>
  </si>
  <si>
    <t>Arketime nga emetimi i kapitalit te nenshkruar</t>
  </si>
  <si>
    <t>Arketime nga emetimi i aksioneve te perdorura si kolateral</t>
  </si>
  <si>
    <t>Hua te arketuara</t>
  </si>
  <si>
    <t>Pagesa e kostove te transaksionit qe lidhet me kredite dhe huate</t>
  </si>
  <si>
    <t>Riblerje e aksioneve te veta</t>
  </si>
  <si>
    <t>Pagesa e aksioneve te perdorura si kolateral</t>
  </si>
  <si>
    <t>Pagesa e huave</t>
  </si>
  <si>
    <t>Pagese e detyrimeve te qirase financiare</t>
  </si>
  <si>
    <t>Interes i paguar</t>
  </si>
  <si>
    <t>Dividende te paguar pronareve te njesive ekonomike meme</t>
  </si>
  <si>
    <t>Dividende te paguar interesave jokontrollues</t>
  </si>
  <si>
    <t>Mjete monetare neto nga/perdorur ne aktivitetin e financimit</t>
  </si>
  <si>
    <t>Rritje/(renie) neto ne mjetet monetare dhe ekuivalente me to</t>
  </si>
  <si>
    <t>Mjete monetare dhe ekuivalente me to ne fillim</t>
  </si>
  <si>
    <t>Efekti i luhatjeve te kurseve te kembimit te mjeteve monetare</t>
  </si>
  <si>
    <t>Mjete monetare dhe ekuivalente me to ne fund</t>
  </si>
  <si>
    <r>
      <t xml:space="preserve">Pasqyra e fluksit te mjeteve monetare </t>
    </r>
    <r>
      <rPr>
        <b/>
        <i/>
        <sz val="11"/>
        <color theme="1"/>
        <rFont val="Times New Roman"/>
        <family val="1"/>
        <charset val="238"/>
      </rPr>
      <t>(metoda direkte)</t>
    </r>
  </si>
  <si>
    <t>Te arketuara nga te drejtat e arketueshme</t>
  </si>
  <si>
    <t>Te paguara per detyrime e pagueshme dhe detyrimet per punonjesit</t>
  </si>
  <si>
    <t>Pagesa te tjera</t>
  </si>
  <si>
    <t>Mjete monetare te gjeneruara nga aktiviteti i shfrytezimit</t>
  </si>
  <si>
    <t>Tatim fitimi i paguar</t>
  </si>
  <si>
    <t>Dividende te paguar</t>
  </si>
  <si>
    <t>Efekti i luhatjeve te kurset te kembimit te mjetet monetare</t>
  </si>
  <si>
    <t>Pasqyra e levizjeve ne kapitalin neto</t>
  </si>
  <si>
    <t>Kapitali i nenshkruar</t>
  </si>
  <si>
    <t>Fitimet/ (humbjet) e pashperndara</t>
  </si>
  <si>
    <t>Fitim/(humbja) e periudhes</t>
  </si>
  <si>
    <t>Totali</t>
  </si>
  <si>
    <t>Pozicioni financiar ne fillim</t>
  </si>
  <si>
    <t>Efekti i ndryshimeve ne politikat kontabile</t>
  </si>
  <si>
    <t>Pozicioni financiar i rideklaruar ne fillim</t>
  </si>
  <si>
    <t>Te ardhurat totale gjithëpërfshirëse te periudhes:</t>
  </si>
  <si>
    <t>Te ardhura te tjera gjitheperfshirese</t>
  </si>
  <si>
    <t>Tatime aktuale dhe te shtyra te njohura drejtperdrejt ne kapital</t>
  </si>
  <si>
    <t>Totali i te ardhurave gjithëpërfshirëse per periudhen</t>
  </si>
  <si>
    <t>Transaksione per pronaret e njësisë ekonomike te njohura direkt ne kapital:</t>
  </si>
  <si>
    <t>Emetim i kapitalit të nënshkruar</t>
  </si>
  <si>
    <t>Dividende te shperndare</t>
  </si>
  <si>
    <r>
      <t>Percaktime te tjera per rezultatin e periudhes</t>
    </r>
    <r>
      <rPr>
        <i/>
        <sz val="11"/>
        <color rgb="FF000000"/>
        <rFont val="Times New Roman"/>
        <family val="1"/>
        <charset val="238"/>
      </rPr>
      <t xml:space="preserve"> (pershkruaj)</t>
    </r>
  </si>
  <si>
    <t xml:space="preserve">Totali i transaksioneve per pronaret e njësisë ekonomike </t>
  </si>
  <si>
    <t>Pozicioni financiar ne fund (viti paraardhes)</t>
  </si>
  <si>
    <t>Pozicioni financiar ne fund (viti aktual)</t>
  </si>
  <si>
    <t>Emërtimi dhe Forma ligjore</t>
  </si>
  <si>
    <t>NIPT -i</t>
  </si>
  <si>
    <t>Adresa e Selisë</t>
  </si>
  <si>
    <t>Data e krijimit</t>
  </si>
  <si>
    <t>Nr. i  Regjistrit  Tregetar</t>
  </si>
  <si>
    <t>Veprimtaria  Kryesore</t>
  </si>
  <si>
    <t>P A S Q Y R A T     F I N A N C I A R E</t>
  </si>
  <si>
    <t xml:space="preserve">(  Në zbatim të Standartit Kombëtar të Kontabilitetit Nr.2 të përmiresuar dhe </t>
  </si>
  <si>
    <t>Ligjit Nr. 25/2018     "Për Kontabilitetin dhe Pasqyrat Financiare"  )</t>
  </si>
  <si>
    <t xml:space="preserve">VITI  </t>
  </si>
  <si>
    <t>Pasqyra Financiare janë individuale</t>
  </si>
  <si>
    <t>PO</t>
  </si>
  <si>
    <t>Pasqyra Financiare janë të konsoliduara</t>
  </si>
  <si>
    <t>-</t>
  </si>
  <si>
    <t>Pasqyra Financiare janë të shprehur në</t>
  </si>
  <si>
    <t>LEKË</t>
  </si>
  <si>
    <t>Pasqyra Financiare janë të rumbullakosur në</t>
  </si>
  <si>
    <t>Periudha  Kontabël e Pasqyrave Financiare</t>
  </si>
  <si>
    <t>Nga</t>
  </si>
  <si>
    <t>01.01.2025</t>
  </si>
  <si>
    <t>Deri</t>
  </si>
  <si>
    <t>31.12.2025</t>
  </si>
  <si>
    <t xml:space="preserve">Data e mbylljes të Pasqyrave Financiare </t>
  </si>
  <si>
    <t>Shënime shpjeguese për pasqyrat financiare</t>
  </si>
  <si>
    <t xml:space="preserve">    Për vitin e mbyllur më 31 Dhjetor 2025</t>
  </si>
  <si>
    <t xml:space="preserve">    (Të gjitha balancat janë në lekë).</t>
  </si>
  <si>
    <t>Përmbledhje e politikave dhe rregullave kryesore kontabël</t>
  </si>
  <si>
    <t>1-</t>
  </si>
  <si>
    <t>Bazat e përgatitjes së Pasqyrave financiare</t>
  </si>
  <si>
    <t xml:space="preserve">Pasqyrat  financiare  të shoqerisë janë pregatitur në të gjitha aspektet e tyre materiale, sipas kërkesave të Ligjit Nr. 25/2018 “Për kontabilitetin dhe pasqyrat financiare" dhe në përputhje me Standartet Kombëtare të Kontabilitetit SKK. Pasqyrat financiare janë prëgatitur bazuar parimit të kostos historike  duke u kombinuar me element të metodave të tjera dhe parimit të të drejtave të konstatuara. Pasqyrat financiare të shoqerisë  janë pregatitur mbi supozimin e biznesit ne vijimësi , i cili merr parasysh se shoqeria do të vazhdojë ekzistencën e aktivitetit të saj në një të ardhëme të parashikuar. Pasqyrat financiare paraqiten në Lek, e cila është monedha funksionale dhe e paraqitjes të pasqyrave financiare te Shoqërisë. Përgatitja e pasqyrave financiare në përputhje me SKK kërkon që drejtimi të kryejë gjykime, vlerësime dhe perllogaritje, të cilat kane efekte ne aplikimin e politikave kontabel dhe ne vlerat e aktiveve, detyrimeve,  te ardhurave dhe shpenzimeve. Vleresimet dhe perllogaritjet jane bazuar në përvojen e mëparshme dhe në faktorë të tjerë, të cilët Drejtimi i shoqërisë i konsideron të arsyeshem sipas rrethanave. Rezulatet e tyre përbëjnë bazën për vlerësimin e vlerës për t’u mbartur të aktiveve dhe detyrimeve për të cilat nuk janë dhënë informacione shpjeguese në burime të tjera. Vlerësimet dhe gjykimet  rishikohen në mënyrë të vazhdueshme, efektet që rrjedhin nga rishikimi i  vlerësimeve kontabël njihen  në periudhën në të cilën vlerësimi është riparë dhe në çdo periudhë të ardhshme. </t>
  </si>
  <si>
    <t>a-</t>
  </si>
  <si>
    <t xml:space="preserve"> Paraqitja dhe vlerësimi i mjeteve monetare </t>
  </si>
  <si>
    <t>Nr.</t>
  </si>
  <si>
    <t>Emertimi bankes</t>
  </si>
  <si>
    <t xml:space="preserve">Nr llogarise </t>
  </si>
  <si>
    <t xml:space="preserve">Monedha </t>
  </si>
  <si>
    <t xml:space="preserve">Vlera </t>
  </si>
  <si>
    <t>K. këmbimit</t>
  </si>
  <si>
    <t>Vlera totale</t>
  </si>
  <si>
    <t>b-</t>
  </si>
  <si>
    <t xml:space="preserve"> Paraqitja dhe vlerësimi e gjendjeve të inventarit.</t>
  </si>
  <si>
    <t xml:space="preserve">Gjendjet e inventarit klasifikohen  në lëndë të para , prodhim në proces, produkte të gatshme, mallra për rishitje dhe parapagesa për rishitje. Politika e ndjekur është ajo e vlerësimit me vlerën më të ulët mes kostos dhe vleres neto te realizueshme. Kostot janë llogaritur për cdo zë të gjendjes së inventarit duke përdorur metoden e mesatares së ponderuar </t>
  </si>
  <si>
    <t>c-</t>
  </si>
  <si>
    <t>Paraqitja dhe vlerësimi i aktiveve afatgjata materiale dhe jo materiale</t>
  </si>
  <si>
    <t>Nr</t>
  </si>
  <si>
    <t>Emertimi</t>
  </si>
  <si>
    <t>Gj. fillim vitit</t>
  </si>
  <si>
    <t>Sh. Rivleresim</t>
  </si>
  <si>
    <t>Shtesa</t>
  </si>
  <si>
    <t>Pakesime</t>
  </si>
  <si>
    <t>Gj. fund vitit</t>
  </si>
  <si>
    <t>Toka</t>
  </si>
  <si>
    <t>Ndertime</t>
  </si>
  <si>
    <t>Makineri,paisje</t>
  </si>
  <si>
    <t>Mjete transporti</t>
  </si>
  <si>
    <t>Paisje kompjuterike</t>
  </si>
  <si>
    <t>Inventar ekonomik</t>
  </si>
  <si>
    <t>Te tjera aam</t>
  </si>
  <si>
    <t xml:space="preserve">Amortizimi A.A Materiale </t>
  </si>
  <si>
    <t xml:space="preserve">Vlera Kontabel Neto e A.A Materiale </t>
  </si>
  <si>
    <t>d-</t>
  </si>
  <si>
    <t>Paraqitja dhe vlerësimit i të ardhurave ushtrimore</t>
  </si>
  <si>
    <t>Të ardhurat  përfaqesojne  shitjet neto  e rrjedhimisht të ardhurat e përftuar gjatë periudhës kontable të vlerësuar sipas standarteve të kontabilitetit.  Regjistrimi kryhet sipas masës së realizimit të tyre dhe të lidhjes që kanë me ushtrimin e mbyllur kontabël, pavarësisht nëse arkëtimi i tyre apo i një pjese prej tyre do të ndodh në një ushtrim pasëardhës. Te ardhurat ose shpenzimet financiare  jane klasifikuar ne te ardhura ose shpenzime nga interesat bankare,  te ardhura te ineresit mbi hua, bono , marreveshje te qirase financiare .</t>
  </si>
  <si>
    <t>Vlefta</t>
  </si>
  <si>
    <t>e-</t>
  </si>
  <si>
    <t>Paraqitja dhe vlerësimi i shpenzimeve ushtrimore</t>
  </si>
  <si>
    <t>Shpenzimet e njesise ekonomike  te vitit financiar perfaqesojne shpenzimet e blerjes te mallrave,lendeve te para dhe te sherbimeve te konsumuara per veprimtarine paresore , koston e sherbimeve kryesore te vleresuar me cmimin e blerjes dhe te vertetuar me fatura orgjinale e dokumenta te tjera kontable, shpenzimet qe lidhen ne menyre direkte me mallrat ose produktet te destinuar per shitje. Pagat shperblimet dhe kompesimet monetare , sigurimet shoqerore te paguar nga njesia ekonomike te llogaritur mbi pagen qe i perkasin periudhes kontable pavaresisht nga fakti nese ato jane paguar ose jo.Shpenzime e amortizimit qe vijne nga renia ne vlere e aktiveve afatgjata materiale dhe jo materiale. Shpenzime te tjera te pa perfshire ne zerat e mesiperm por qe lidhen me veprimtarine kryesore te njesise ekonomike.</t>
  </si>
  <si>
    <t>Blerjet  per vitin ushtrimor  pasyrohen ne tabelen e meposhtme:</t>
  </si>
  <si>
    <t>Diferenca e deklarimit</t>
  </si>
  <si>
    <t>Sigurimet shoqerore</t>
  </si>
  <si>
    <t>Amortizimi inventarit ekonomik</t>
  </si>
  <si>
    <t>Sherbim bankar</t>
  </si>
  <si>
    <t>Taksa Lokale</t>
  </si>
  <si>
    <t>f-</t>
  </si>
  <si>
    <t>Paraqitja dhe vlerësimi i tatimit mbi fitimin ushtrimor (deklarata vjetore e ardhurave dhe shpenzimeve)</t>
  </si>
  <si>
    <t xml:space="preserve">Shpenzimet e tatimit mbi fitimin vlerësohet në bazë të rezultatit të periudhës financiare, tatimi mbi fitimin llogaritet sipas rregullave që janë parashikuar në ligjin e tatimit mbi të ardhurat në RSH. </t>
  </si>
  <si>
    <t>Ardhurat gjithesejte</t>
  </si>
  <si>
    <t>Shpenzimet ushtrimore fiskale</t>
  </si>
  <si>
    <t>Fitimi ushtrimor</t>
  </si>
  <si>
    <t>2-</t>
  </si>
  <si>
    <t>Organizimi i kontabilitetit të njësisë ekonomike</t>
  </si>
  <si>
    <t>Kontabiliteti është i organizuar  në përputhje me ligjin  nr 25/2018 “Për Kontabilitetin dhe Pasqyrat  Financiare” dhe Standartet Kombëtare të Kontabilitetit (SKK).</t>
  </si>
  <si>
    <t xml:space="preserve"> Administratori i Shoqerisë</t>
  </si>
  <si>
    <t>Shpenzime uje dhe energji telefon</t>
  </si>
  <si>
    <t>Gjendja e mallrave ne fillim te vitit</t>
  </si>
  <si>
    <t>Gjendja e mallrave ne fund te vitit</t>
  </si>
  <si>
    <t>Leke</t>
  </si>
  <si>
    <t>Euro</t>
  </si>
  <si>
    <t>Ndertim</t>
  </si>
  <si>
    <t>DOLPHIN GROUP shpk</t>
  </si>
  <si>
    <t>L96418203J</t>
  </si>
  <si>
    <t>Vlore</t>
  </si>
  <si>
    <t>10.03.2026</t>
  </si>
  <si>
    <t>Mjetet monetare përfshijnë, mjete monetare në arkë dhe bankë, llogari rrjedhëse, si dhe, investime në tregun e parasë dhe tregje të tjera shumë likuide me kontrata jo më të gjata se tre muaj, të cilat janë objekt i një rreziku jo domethënës të ndryshimeve në vlerë.Transaksionet në monedhë të huaj, që plotesojne kushtet në njohje, regjistrohen në monedhën funksionale, duke zbatuar mbi shumën e monedhës së huaj kursin e menjëhershëm të këmbimit (spot) ndërmjet monedhës funksionale dhe monedhës së huaj në datën e trasaksionit, por shpesh përdoret një kurs këmbimi, i cili është i përafërt me kursin e datës së kryerjes së transaksionit, p.sh. një kurs mesatar i një jave ose një muaji, mund të përdoret për të gjitha transaksionet e kryera gjatë kësaj periudhe, në secilën prej monedhave të përdorura</t>
  </si>
  <si>
    <t>OTP</t>
  </si>
  <si>
    <t>USD</t>
  </si>
  <si>
    <t>BKT</t>
  </si>
  <si>
    <t>Raiffeisen Bank</t>
  </si>
  <si>
    <t>Credins bank</t>
  </si>
  <si>
    <t>Amortizimi i AAM-ve llogaritet sipas normave të miratuar me Ligjin 29/2023 dt. 30.03.2023 "Per tatimin mbi te ardhurat " Amortizimi i kostove të blerjes ose ndërtimit, si dhe kostot e përmirësimit, rinovimit dhe rikonstruksionit të ndërtesave, instalimeve dhe ndërtimeve, që shërbejnë për një periudhë prej më shumë se 15 vjetësh, llogaritet në mënyrë individuale për çdo aktiv me normën e amortizimit 5% të këtyre kostove për vitin tatimor. Amortizimi i kostove të aktiveve jo të trupëzuara llogaritet në mënyrë individuale sipas metodës lineare për secilin aktiv në masën 15% të këtyre kostove për vitin tatimor. Amortizimi për kategoritë e mëposhtme të aktiveve llogaritet në mënyrë individuale sipas metodës lineare me përqindje si më poshtë: a) kompjuterat, sistemet e informacionit, produktet e programeve kompjuterike (software) dhe pajisjet e ruajtjes së të dhënave me 25%; b) të gjitha aktivet e tjera të veprimtarive të biznesit me 20%</t>
  </si>
  <si>
    <t xml:space="preserve"> Per AAJM norma e amortizimit eshte 15% te vleres lineare te tyre. </t>
  </si>
  <si>
    <t xml:space="preserve">Aktive Afatgjata Materiale me vlere fillestare </t>
  </si>
  <si>
    <t>Te ardhurat nga sherbimi  per vitin ushtrimor  pasyrohen ne tabelen e meposhtme:</t>
  </si>
  <si>
    <t xml:space="preserve">Klienta paradhenie </t>
  </si>
  <si>
    <t>Te ardhura nga shitja ne ndertimim</t>
  </si>
  <si>
    <t>Te ardhura nga shitja e sherbimeve dhe punime</t>
  </si>
  <si>
    <t xml:space="preserve">Te ardhura te tjera </t>
  </si>
  <si>
    <t>Te ardhura nga ndryshimi  prodhimit ne proces</t>
  </si>
  <si>
    <t>Deklarimi ne FDP</t>
  </si>
  <si>
    <t xml:space="preserve">Diferenca  </t>
  </si>
  <si>
    <t>Invetar ekonomik</t>
  </si>
  <si>
    <t>Invetar informatik</t>
  </si>
  <si>
    <t>Blerje materiale kryesoare dhe ndihmese</t>
  </si>
  <si>
    <t xml:space="preserve">Blerje sherbime nenkontraktor </t>
  </si>
  <si>
    <t xml:space="preserve">Blerje karburant </t>
  </si>
  <si>
    <t>Sherbime kontabilitet dhe fiskale noteriale</t>
  </si>
  <si>
    <t>Shpenzime te periudhave te ardhme</t>
  </si>
  <si>
    <t>Blerje materiale dhe sherbime aredime</t>
  </si>
  <si>
    <t>Pagesa paradhenie per mallra dhe sherbime</t>
  </si>
  <si>
    <t xml:space="preserve">Taksa dhe Tarifa </t>
  </si>
  <si>
    <t>Ndryshimi I gjendjes se PPC</t>
  </si>
  <si>
    <t xml:space="preserve">Shpenzime te shtyra </t>
  </si>
  <si>
    <t>Shpenzime te pazbriteshme</t>
  </si>
  <si>
    <t xml:space="preserve">Tatim fitimi ushtrimor </t>
  </si>
  <si>
    <t>Tatimi i shtyre</t>
  </si>
  <si>
    <t>Pagesa paardhenie</t>
  </si>
  <si>
    <t xml:space="preserve">Hartuesi </t>
  </si>
  <si>
    <t>Lidja Isufi</t>
  </si>
  <si>
    <t>Altin Karalli</t>
  </si>
  <si>
    <t xml:space="preserve">Mirembajtje dhe riparime </t>
  </si>
  <si>
    <t>Deklaruar ne FDF</t>
  </si>
  <si>
    <t>Vetfurnizimet nga prodhimi situacionuar</t>
  </si>
  <si>
    <t xml:space="preserve">Paga </t>
  </si>
  <si>
    <t>Qira objekti</t>
  </si>
  <si>
    <t>Istalime energjie</t>
  </si>
  <si>
    <t>Tatim fitimi per te paguar</t>
  </si>
</sst>
</file>

<file path=xl/styles.xml><?xml version="1.0" encoding="utf-8"?>
<styleSheet xmlns="http://schemas.openxmlformats.org/spreadsheetml/2006/main">
  <numFmts count="22">
    <numFmt numFmtId="41" formatCode="_-* #,##0_-;\-* #,##0_-;_-* &quot;-&quot;_-;_-@_-"/>
    <numFmt numFmtId="43" formatCode="_-* #,##0.00_-;\-* #,##0.00_-;_-* &quot;-&quot;??_-;_-@_-"/>
    <numFmt numFmtId="164" formatCode="_ * #,##0_ ;_ * \-#,##0_ ;_ * &quot;-&quot;_ ;_ @_ "/>
    <numFmt numFmtId="165" formatCode="_ * #,##0.00_ ;_ * \-#,##0.00_ ;_ * &quot;-&quot;??_ ;_ @_ "/>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_-* #,##0.00_L_e_k_-;\-* #,##0.00_L_e_k_-;_-* &quot;-&quot;??_L_e_k_-;_-@_-"/>
    <numFmt numFmtId="171" formatCode="_ * #,##0.00_)_€_ ;_ * \(#,##0.00\)_€_ ;_ * &quot;-&quot;??_)_€_ ;_ @_ "/>
    <numFmt numFmtId="172" formatCode="_(* #,##0_);_(* \(#,##0\);_(* &quot;-&quot;??_);_(@_)"/>
    <numFmt numFmtId="173" formatCode="_-* #,##0.00\ _€_-;\-* #,##0.00\ _€_-;_-* &quot;-&quot;??\ _€_-;_-@_-"/>
    <numFmt numFmtId="174" formatCode="_-* #,##0_-;\-* #,##0_-;_-* &quot;-&quot;??_-;_-@_-"/>
    <numFmt numFmtId="175" formatCode="_-* #,##0_р_._-;\-* #,##0_р_._-;_-* &quot;-&quot;_р_._-;_-@_-"/>
    <numFmt numFmtId="176" formatCode="_-* #,##0.00_р_._-;\-* #,##0.00_р_._-;_-* &quot;-&quot;??_р_._-;_-@_-"/>
    <numFmt numFmtId="177" formatCode="_-* #,##0.00&quot;р.&quot;_-;\-* #,##0.00&quot;р.&quot;_-;_-* &quot;-&quot;??&quot;р.&quot;_-;_-@_-"/>
    <numFmt numFmtId="178" formatCode="_-* #,##0_?_._-;\-* #,##0_?_._-;_-* &quot;-&quot;_?_._-;_-@_-"/>
    <numFmt numFmtId="179" formatCode="_-* #,##0.00&quot;?.&quot;_-;\-* #,##0.00&quot;?.&quot;_-;_-* &quot;-&quot;??&quot;?.&quot;_-;_-@_-"/>
    <numFmt numFmtId="180" formatCode="_-* #,##0.00_?_._-;\-* #,##0.00_?_._-;_-* &quot;-&quot;??_?_._-;_-@_-"/>
    <numFmt numFmtId="181" formatCode="_-* #,##0.00\ _T_L_-;\-* #,##0.00\ _T_L_-;_-* &quot;-&quot;??\ _T_L_-;_-@_-"/>
    <numFmt numFmtId="182" formatCode="_-* #,##0.00\ &quot;TL&quot;_-;\-* #,##0.00\ &quot;TL&quot;_-;_-* &quot;-&quot;??\ &quot;TL&quot;_-;_-@_-"/>
    <numFmt numFmtId="183" formatCode="0.0%"/>
  </numFmts>
  <fonts count="212">
    <font>
      <sz val="10"/>
      <color indexed="8"/>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2"/>
      <color indexed="8"/>
      <name val="Arial"/>
      <family val="2"/>
      <charset val="238"/>
    </font>
    <font>
      <sz val="10"/>
      <color indexed="8"/>
      <name val="MS Sans Serif"/>
      <family val="2"/>
      <charset val="238"/>
    </font>
    <font>
      <sz val="10"/>
      <name val="Tahoma"/>
      <family val="2"/>
      <charset val="238"/>
    </font>
    <font>
      <sz val="10"/>
      <name val="Arial"/>
      <family val="2"/>
    </font>
    <font>
      <sz val="10"/>
      <name val="Arial"/>
      <family val="2"/>
      <charset val="238"/>
    </font>
    <font>
      <sz val="10"/>
      <color indexed="0"/>
      <name val="Helv"/>
    </font>
    <font>
      <sz val="10"/>
      <color indexed="8"/>
      <name val="MS Sans Serif"/>
      <family val="2"/>
      <charset val="238"/>
    </font>
    <font>
      <sz val="12"/>
      <name val="Tms Rmn"/>
    </font>
    <font>
      <sz val="11"/>
      <name val="Times New Roman Greek"/>
      <charset val="161"/>
    </font>
    <font>
      <sz val="10"/>
      <name val="Tahoma"/>
      <family val="2"/>
      <charset val="238"/>
    </font>
    <font>
      <b/>
      <sz val="12"/>
      <color indexed="8"/>
      <name val="Arial"/>
      <family val="2"/>
      <charset val="238"/>
    </font>
    <font>
      <sz val="10"/>
      <color indexed="8"/>
      <name val="Arial"/>
      <family val="2"/>
      <charset val="238"/>
    </font>
    <font>
      <sz val="10"/>
      <color indexed="8"/>
      <name val="MS Sans Serif"/>
      <family val="2"/>
      <charset val="238"/>
    </font>
    <font>
      <sz val="10"/>
      <color indexed="8"/>
      <name val="MS Sans Serif"/>
      <family val="2"/>
    </font>
    <font>
      <sz val="10"/>
      <color indexed="8"/>
      <name val="MS Sans Serif"/>
      <family val="2"/>
      <charset val="238"/>
    </font>
    <font>
      <sz val="10"/>
      <name val="Arial"/>
      <family val="2"/>
      <charset val="238"/>
    </font>
    <font>
      <sz val="10"/>
      <color indexed="8"/>
      <name val="MS Sans Serif"/>
      <family val="2"/>
      <charset val="238"/>
    </font>
    <font>
      <b/>
      <sz val="12"/>
      <color indexed="8"/>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sz val="11"/>
      <color indexed="62"/>
      <name val="Calibri"/>
      <family val="2"/>
      <charset val="238"/>
    </font>
    <font>
      <sz val="11"/>
      <color indexed="10"/>
      <name val="Calibri"/>
      <family val="2"/>
      <charset val="238"/>
    </font>
    <font>
      <b/>
      <sz val="11"/>
      <color indexed="63"/>
      <name val="Calibri"/>
      <family val="2"/>
      <charset val="238"/>
    </font>
    <font>
      <b/>
      <sz val="11"/>
      <color indexed="8"/>
      <name val="Calibri"/>
      <family val="2"/>
      <charset val="238"/>
    </font>
    <font>
      <sz val="11"/>
      <color indexed="8"/>
      <name val="Calibri"/>
      <family val="2"/>
      <charset val="238"/>
    </font>
    <font>
      <sz val="11"/>
      <color indexed="8"/>
      <name val="Calibri"/>
      <family val="2"/>
    </font>
    <font>
      <sz val="11"/>
      <color indexed="8"/>
      <name val="Calibri"/>
      <family val="2"/>
    </font>
    <font>
      <u/>
      <sz val="10"/>
      <color indexed="12"/>
      <name val="Arial"/>
      <family val="2"/>
      <charset val="238"/>
    </font>
    <font>
      <sz val="10"/>
      <color indexed="0"/>
      <name val="Helv"/>
      <charset val="238"/>
    </font>
    <font>
      <sz val="12"/>
      <name val="Tms Rmn"/>
      <charset val="238"/>
    </font>
    <font>
      <b/>
      <sz val="11"/>
      <color indexed="52"/>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52"/>
      <name val="Calibri"/>
      <family val="2"/>
      <charset val="238"/>
    </font>
    <font>
      <sz val="11"/>
      <color indexed="60"/>
      <name val="Calibri"/>
      <family val="2"/>
      <charset val="238"/>
    </font>
    <font>
      <b/>
      <sz val="18"/>
      <color indexed="56"/>
      <name val="Cambria"/>
      <family val="2"/>
      <charset val="238"/>
    </font>
    <font>
      <u/>
      <sz val="10"/>
      <color indexed="12"/>
      <name val="Arial"/>
      <family val="2"/>
    </font>
    <font>
      <sz val="12"/>
      <name val="Arial"/>
      <family val="2"/>
      <charset val="238"/>
    </font>
    <font>
      <sz val="12"/>
      <name val="Tms Rmn"/>
      <charset val="16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Tahoma"/>
      <family val="2"/>
      <charset val="238"/>
    </font>
    <font>
      <sz val="10"/>
      <name val="Arial"/>
      <family val="2"/>
      <charset val="238"/>
    </font>
    <font>
      <sz val="11"/>
      <color indexed="8"/>
      <name val="Calibri"/>
      <family val="2"/>
      <charset val="238"/>
    </font>
    <font>
      <b/>
      <sz val="15"/>
      <color indexed="62"/>
      <name val="Calibri"/>
      <family val="2"/>
    </font>
    <font>
      <b/>
      <sz val="13"/>
      <color indexed="62"/>
      <name val="Calibri"/>
      <family val="2"/>
    </font>
    <font>
      <b/>
      <sz val="11"/>
      <color indexed="62"/>
      <name val="Calibri"/>
      <family val="2"/>
    </font>
    <font>
      <sz val="11"/>
      <color indexed="10"/>
      <name val="Calibri"/>
      <family val="2"/>
    </font>
    <font>
      <b/>
      <sz val="18"/>
      <color indexed="62"/>
      <name val="Cambria"/>
      <family val="2"/>
    </font>
    <font>
      <sz val="10"/>
      <name val="Tahoma"/>
      <family val="2"/>
    </font>
    <font>
      <b/>
      <sz val="13.45"/>
      <color indexed="8"/>
      <name val="Times New Roman"/>
      <family val="1"/>
    </font>
    <font>
      <sz val="10"/>
      <color indexed="8"/>
      <name val="Arial"/>
      <family val="2"/>
    </font>
    <font>
      <b/>
      <sz val="12"/>
      <color indexed="8"/>
      <name val="Arial"/>
      <family val="2"/>
    </font>
    <font>
      <sz val="11"/>
      <color indexed="8"/>
      <name val="Calibri"/>
      <family val="2"/>
    </font>
    <font>
      <sz val="11"/>
      <color indexed="8"/>
      <name val="Calibri"/>
      <family val="2"/>
      <charset val="238"/>
    </font>
    <font>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10"/>
      <name val="Calibri"/>
      <family val="2"/>
    </font>
    <font>
      <b/>
      <sz val="18"/>
      <color indexed="62"/>
      <name val="Cambria"/>
      <family val="2"/>
    </font>
    <font>
      <sz val="11"/>
      <color indexed="8"/>
      <name val="Calibri"/>
      <family val="2"/>
      <charset val="238"/>
    </font>
    <font>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10"/>
      <name val="Calibri"/>
      <family val="2"/>
    </font>
    <font>
      <b/>
      <sz val="18"/>
      <color indexed="62"/>
      <name val="Cambria"/>
      <family val="2"/>
    </font>
    <font>
      <sz val="10"/>
      <name val="Calibri"/>
      <family val="1"/>
    </font>
    <font>
      <b/>
      <sz val="11"/>
      <color indexed="10"/>
      <name val="Agency FB"/>
      <family val="2"/>
    </font>
    <font>
      <sz val="11"/>
      <color indexed="8"/>
      <name val="Calibri"/>
      <family val="2"/>
      <charset val="162"/>
    </font>
    <font>
      <sz val="10"/>
      <name val="Arial"/>
      <family val="2"/>
      <charset val="162"/>
    </font>
    <font>
      <sz val="11"/>
      <color indexed="8"/>
      <name val="Calibri"/>
      <family val="2"/>
      <charset val="238"/>
    </font>
    <font>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10"/>
      <name val="Calibri"/>
      <family val="2"/>
    </font>
    <font>
      <sz val="11"/>
      <color indexed="8"/>
      <name val="Calibri"/>
      <family val="2"/>
      <charset val="162"/>
    </font>
    <font>
      <b/>
      <sz val="18"/>
      <color indexed="62"/>
      <name val="Cambria"/>
      <family val="2"/>
    </font>
    <font>
      <sz val="12"/>
      <name val="Arial"/>
      <family val="2"/>
      <charset val="238"/>
    </font>
    <font>
      <sz val="10"/>
      <name val="Arial"/>
      <family val="2"/>
      <charset val="238"/>
    </font>
    <font>
      <sz val="10"/>
      <name val="Calibri"/>
      <family val="1"/>
    </font>
    <font>
      <sz val="11"/>
      <color indexed="8"/>
      <name val="Calibri"/>
      <family val="2"/>
      <charset val="238"/>
    </font>
    <font>
      <b/>
      <sz val="15"/>
      <color indexed="62"/>
      <name val="Calibri"/>
      <family val="2"/>
    </font>
    <font>
      <b/>
      <sz val="13"/>
      <color indexed="62"/>
      <name val="Calibri"/>
      <family val="2"/>
    </font>
    <font>
      <b/>
      <sz val="11"/>
      <color indexed="62"/>
      <name val="Calibri"/>
      <family val="2"/>
    </font>
    <font>
      <sz val="11"/>
      <color indexed="10"/>
      <name val="Calibri"/>
      <family val="2"/>
    </font>
    <font>
      <b/>
      <sz val="18"/>
      <color indexed="62"/>
      <name val="Cambria"/>
      <family val="2"/>
    </font>
    <font>
      <sz val="11"/>
      <color indexed="8"/>
      <name val="Calibri"/>
      <family val="2"/>
      <charset val="238"/>
    </font>
    <font>
      <sz val="11"/>
      <color indexed="8"/>
      <name val="Calibri"/>
      <family val="2"/>
    </font>
    <font>
      <sz val="11"/>
      <color indexed="8"/>
      <name val="Calibri"/>
      <family val="2"/>
      <charset val="162"/>
    </font>
    <font>
      <sz val="10"/>
      <name val="Calibri"/>
      <family val="1"/>
    </font>
    <font>
      <b/>
      <sz val="15"/>
      <color indexed="62"/>
      <name val="Calibri"/>
      <family val="2"/>
    </font>
    <font>
      <b/>
      <sz val="13"/>
      <color indexed="62"/>
      <name val="Calibri"/>
      <family val="2"/>
    </font>
    <font>
      <b/>
      <sz val="11"/>
      <color indexed="62"/>
      <name val="Calibri"/>
      <family val="2"/>
    </font>
    <font>
      <sz val="11"/>
      <color indexed="10"/>
      <name val="Calibri"/>
      <family val="2"/>
    </font>
    <font>
      <b/>
      <sz val="18"/>
      <color indexed="62"/>
      <name val="Cambria"/>
      <family val="2"/>
    </font>
    <font>
      <b/>
      <sz val="9"/>
      <color indexed="8"/>
      <name val="Times New Roman"/>
      <family val="1"/>
      <charset val="238"/>
    </font>
    <font>
      <sz val="11"/>
      <color theme="1"/>
      <name val="Calibri"/>
      <family val="2"/>
      <charset val="238"/>
      <scheme val="minor"/>
    </font>
    <font>
      <sz val="11"/>
      <color theme="1"/>
      <name val="Calibri"/>
      <family val="2"/>
      <scheme val="minor"/>
    </font>
    <font>
      <sz val="11"/>
      <color theme="1"/>
      <name val="Agency FB"/>
      <family val="2"/>
    </font>
    <font>
      <sz val="11"/>
      <color theme="0"/>
      <name val="Calibri"/>
      <family val="2"/>
      <scheme val="minor"/>
    </font>
    <font>
      <sz val="11"/>
      <color rgb="FF9C0006"/>
      <name val="Calibri"/>
      <family val="2"/>
      <scheme val="minor"/>
    </font>
    <font>
      <b/>
      <sz val="11"/>
      <color indexed="1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sz val="11"/>
      <color rgb="FF3F3F76"/>
      <name val="Calibri"/>
      <family val="2"/>
      <scheme val="minor"/>
    </font>
    <font>
      <sz val="11"/>
      <color rgb="FF3F3F76"/>
      <name val="Agency FB"/>
      <family val="2"/>
    </font>
    <font>
      <sz val="11"/>
      <color indexed="19"/>
      <name val="Calibri"/>
      <family val="2"/>
      <scheme val="minor"/>
    </font>
    <font>
      <sz val="11"/>
      <color theme="1"/>
      <name val="Calibri"/>
      <family val="2"/>
      <charset val="162"/>
      <scheme val="minor"/>
    </font>
    <font>
      <b/>
      <sz val="11"/>
      <color rgb="FF3F3F3F"/>
      <name val="Calibri"/>
      <family val="2"/>
      <scheme val="minor"/>
    </font>
    <font>
      <b/>
      <sz val="11"/>
      <color theme="1"/>
      <name val="Calibri"/>
      <family val="2"/>
      <scheme val="minor"/>
    </font>
    <font>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0"/>
      <color indexed="8"/>
      <name val="MS Sans Serif"/>
      <charset val="238"/>
    </font>
    <font>
      <b/>
      <sz val="12"/>
      <color indexed="8"/>
      <name val="Arial"/>
      <family val="2"/>
      <charset val="238"/>
    </font>
    <font>
      <b/>
      <sz val="18"/>
      <color theme="3"/>
      <name val="Cambria"/>
      <family val="2"/>
      <scheme val="major"/>
    </font>
    <font>
      <sz val="11"/>
      <color rgb="FF9C6500"/>
      <name val="Calibri"/>
      <family val="2"/>
      <scheme val="minor"/>
    </font>
    <font>
      <b/>
      <sz val="11"/>
      <color rgb="FFFA7D00"/>
      <name val="Calibri"/>
      <family val="2"/>
      <scheme val="minor"/>
    </font>
    <font>
      <sz val="11"/>
      <color rgb="FFFA7D00"/>
      <name val="Calibri"/>
      <family val="2"/>
      <scheme val="minor"/>
    </font>
    <font>
      <b/>
      <sz val="15"/>
      <color indexed="62"/>
      <name val="Calibri"/>
      <family val="2"/>
      <scheme val="minor"/>
    </font>
    <font>
      <b/>
      <sz val="13"/>
      <color indexed="62"/>
      <name val="Calibri"/>
      <family val="2"/>
      <scheme val="minor"/>
    </font>
    <font>
      <b/>
      <sz val="11"/>
      <color indexed="62"/>
      <name val="Calibri"/>
      <family val="2"/>
      <scheme val="minor"/>
    </font>
    <font>
      <sz val="11"/>
      <color indexed="10"/>
      <name val="Calibri"/>
      <family val="2"/>
      <scheme val="minor"/>
    </font>
    <font>
      <b/>
      <sz val="18"/>
      <color indexed="62"/>
      <name val="Cambria"/>
      <family val="2"/>
      <scheme val="major"/>
    </font>
    <font>
      <sz val="10"/>
      <color indexed="8"/>
      <name val="MS Sans Serif"/>
    </font>
    <font>
      <b/>
      <sz val="12"/>
      <color indexed="8"/>
      <name val="Arial"/>
      <family val="2"/>
      <charset val="238"/>
    </font>
    <font>
      <sz val="10"/>
      <name val="Arial"/>
      <family val="2"/>
      <charset val="238"/>
    </font>
    <font>
      <sz val="10"/>
      <name val="Tahoma"/>
      <family val="2"/>
      <charset val="238"/>
    </font>
    <font>
      <sz val="10"/>
      <name val="Arial"/>
      <family val="2"/>
      <charset val="238"/>
    </font>
    <font>
      <sz val="12"/>
      <name val="Arial"/>
      <family val="2"/>
      <charset val="238"/>
    </font>
    <font>
      <sz val="10"/>
      <name val="Arial"/>
      <family val="2"/>
      <charset val="238"/>
    </font>
    <font>
      <b/>
      <sz val="9"/>
      <color indexed="8"/>
      <name val="Times New Roman"/>
      <family val="1"/>
      <charset val="238"/>
    </font>
    <font>
      <b/>
      <sz val="12"/>
      <color indexed="8"/>
      <name val="Arial"/>
      <family val="2"/>
    </font>
    <font>
      <sz val="11"/>
      <color indexed="8"/>
      <name val="Times New Roman"/>
      <family val="1"/>
    </font>
    <font>
      <b/>
      <sz val="11"/>
      <name val="Times New Roman"/>
      <family val="1"/>
    </font>
    <font>
      <sz val="11"/>
      <name val="Times New Roman"/>
      <family val="1"/>
    </font>
    <font>
      <b/>
      <sz val="11"/>
      <color indexed="8"/>
      <name val="Times New Roman"/>
      <family val="1"/>
      <charset val="238"/>
    </font>
    <font>
      <sz val="11"/>
      <color rgb="FFFF0000"/>
      <name val="Times New Roman"/>
      <family val="1"/>
      <charset val="238"/>
    </font>
    <font>
      <b/>
      <sz val="11"/>
      <name val="Times New Roman"/>
      <family val="1"/>
      <charset val="238"/>
    </font>
    <font>
      <sz val="11"/>
      <name val="Times New Roman"/>
      <family val="1"/>
      <charset val="238"/>
    </font>
    <font>
      <sz val="11"/>
      <color theme="1"/>
      <name val="Times New Roman"/>
      <family val="1"/>
      <charset val="238"/>
    </font>
    <font>
      <sz val="11"/>
      <color indexed="8"/>
      <name val="Times New Roman"/>
      <family val="1"/>
      <charset val="238"/>
    </font>
    <font>
      <i/>
      <sz val="11"/>
      <color indexed="8"/>
      <name val="Times New Roman"/>
      <family val="1"/>
      <charset val="238"/>
    </font>
    <font>
      <i/>
      <sz val="11"/>
      <color theme="9" tint="0.39997558519241921"/>
      <name val="Times New Roman"/>
      <family val="1"/>
      <charset val="238"/>
    </font>
    <font>
      <b/>
      <i/>
      <sz val="11"/>
      <name val="Times New Roman"/>
      <family val="1"/>
      <charset val="238"/>
    </font>
    <font>
      <b/>
      <sz val="11"/>
      <color theme="1"/>
      <name val="Times New Roman"/>
      <family val="1"/>
      <charset val="238"/>
    </font>
    <font>
      <b/>
      <i/>
      <sz val="11"/>
      <color theme="1"/>
      <name val="Times New Roman"/>
      <family val="1"/>
      <charset val="238"/>
    </font>
    <font>
      <b/>
      <i/>
      <sz val="11"/>
      <color indexed="8"/>
      <name val="Times New Roman"/>
      <family val="1"/>
      <charset val="238"/>
    </font>
    <font>
      <sz val="11"/>
      <color rgb="FF000000"/>
      <name val="Times New Roman"/>
      <family val="1"/>
      <charset val="238"/>
    </font>
    <font>
      <sz val="10"/>
      <name val="Arial CE"/>
      <charset val="238"/>
    </font>
    <font>
      <b/>
      <sz val="11"/>
      <color rgb="FF000000"/>
      <name val="Times New Roman"/>
      <family val="1"/>
      <charset val="238"/>
    </font>
    <font>
      <i/>
      <sz val="11"/>
      <color rgb="FF000000"/>
      <name val="Times New Roman"/>
      <family val="1"/>
      <charset val="238"/>
    </font>
    <font>
      <sz val="9"/>
      <name val="Times New Roman"/>
      <family val="1"/>
    </font>
    <font>
      <b/>
      <sz val="10"/>
      <name val="Times New Roman"/>
      <family val="1"/>
    </font>
    <font>
      <sz val="11"/>
      <color theme="1"/>
      <name val="Calibri"/>
      <family val="2"/>
      <scheme val="minor"/>
    </font>
    <font>
      <sz val="9"/>
      <name val="Arial"/>
      <family val="2"/>
    </font>
    <font>
      <b/>
      <sz val="10"/>
      <color rgb="FF000000"/>
      <name val="Times New Roman"/>
      <family val="1"/>
    </font>
    <font>
      <b/>
      <sz val="9"/>
      <name val="Times New Roman"/>
      <family val="1"/>
    </font>
    <font>
      <u/>
      <sz val="10"/>
      <name val="Times New Roman"/>
      <family val="1"/>
    </font>
    <font>
      <sz val="10"/>
      <name val="Times New Roman"/>
      <family val="1"/>
    </font>
    <font>
      <b/>
      <sz val="22"/>
      <name val="Times New Roman"/>
      <family val="1"/>
    </font>
    <font>
      <b/>
      <i/>
      <sz val="9"/>
      <name val="Times New Roman"/>
      <family val="1"/>
    </font>
    <font>
      <b/>
      <sz val="18"/>
      <name val="Times New Roman"/>
      <family val="1"/>
    </font>
    <font>
      <sz val="12"/>
      <name val="Times New Roman"/>
      <family val="1"/>
    </font>
    <font>
      <sz val="12"/>
      <name val="Arial"/>
      <family val="2"/>
    </font>
    <font>
      <b/>
      <sz val="14"/>
      <color theme="1"/>
      <name val="Tw Cen MT"/>
      <family val="2"/>
    </font>
    <font>
      <b/>
      <u/>
      <sz val="14"/>
      <color theme="1"/>
      <name val="Tw Cen MT"/>
      <family val="2"/>
    </font>
    <font>
      <b/>
      <u/>
      <sz val="14"/>
      <color theme="1"/>
      <name val="Times New Roman"/>
      <family val="1"/>
    </font>
    <font>
      <b/>
      <sz val="10"/>
      <color theme="1"/>
      <name val="Tw Cen MT"/>
      <family val="2"/>
    </font>
    <font>
      <b/>
      <sz val="10"/>
      <color theme="1"/>
      <name val="Times New Roman"/>
      <family val="1"/>
    </font>
    <font>
      <b/>
      <sz val="10"/>
      <name val="Tw Cen MT"/>
      <family val="2"/>
    </font>
    <font>
      <sz val="10"/>
      <name val="Tw Cen MT"/>
      <family val="2"/>
    </font>
    <font>
      <b/>
      <u/>
      <sz val="10"/>
      <name val="Tw Cen MT"/>
      <family val="2"/>
    </font>
    <font>
      <b/>
      <i/>
      <sz val="11"/>
      <color rgb="FF7030A0"/>
      <name val="Times New Roman"/>
      <family val="1"/>
      <charset val="238"/>
    </font>
    <font>
      <sz val="11"/>
      <color theme="1"/>
      <name val="Times New Roman"/>
      <family val="1"/>
    </font>
    <font>
      <sz val="10"/>
      <color rgb="FFFF0000"/>
      <name val="Tw Cen MT"/>
      <family val="2"/>
    </font>
  </fonts>
  <fills count="64">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26"/>
        <bgColor indexed="26"/>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22"/>
      </patternFill>
    </fill>
    <fill>
      <patternFill patternType="solid">
        <fgColor indexed="55"/>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6795556505021"/>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62"/>
      </bottom>
      <diagonal/>
    </border>
    <border>
      <left/>
      <right/>
      <top/>
      <bottom style="thick">
        <color indexed="27"/>
      </bottom>
      <diagonal/>
    </border>
    <border>
      <left/>
      <right/>
      <top/>
      <bottom style="thick">
        <color indexed="22"/>
      </bottom>
      <diagonal/>
    </border>
    <border>
      <left/>
      <right/>
      <top/>
      <bottom style="medium">
        <color indexed="27"/>
      </bottom>
      <diagonal/>
    </border>
    <border>
      <left/>
      <right/>
      <top/>
      <bottom style="medium">
        <color indexed="30"/>
      </bottom>
      <diagonal/>
    </border>
    <border>
      <left/>
      <right/>
      <top/>
      <bottom style="double">
        <color indexed="1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604">
    <xf numFmtId="0" fontId="0" fillId="0" borderId="0"/>
    <xf numFmtId="0" fontId="30" fillId="3" borderId="0" applyNumberFormat="0" applyBorder="0" applyAlignment="0" applyProtection="0"/>
    <xf numFmtId="0" fontId="131" fillId="2" borderId="0" applyNumberFormat="0" applyBorder="0" applyAlignment="0" applyProtection="0"/>
    <xf numFmtId="0" fontId="131" fillId="2" borderId="0" applyNumberFormat="0" applyBorder="0" applyAlignment="0" applyProtection="0"/>
    <xf numFmtId="0" fontId="131" fillId="2" borderId="0" applyNumberFormat="0" applyBorder="0" applyAlignment="0" applyProtection="0"/>
    <xf numFmtId="0" fontId="131" fillId="2" borderId="0" applyNumberFormat="0" applyBorder="0" applyAlignment="0" applyProtection="0"/>
    <xf numFmtId="0" fontId="131" fillId="2" borderId="0" applyNumberFormat="0" applyBorder="0" applyAlignment="0" applyProtection="0"/>
    <xf numFmtId="0" fontId="131" fillId="2" borderId="0" applyNumberFormat="0" applyBorder="0" applyAlignment="0" applyProtection="0"/>
    <xf numFmtId="0" fontId="42" fillId="3" borderId="0" applyNumberFormat="0" applyBorder="0" applyAlignment="0" applyProtection="0"/>
    <xf numFmtId="0" fontId="41" fillId="3" borderId="0" applyNumberFormat="0" applyBorder="0" applyAlignment="0" applyProtection="0"/>
    <xf numFmtId="0" fontId="30" fillId="5" borderId="0" applyNumberFormat="0" applyBorder="0" applyAlignment="0" applyProtection="0"/>
    <xf numFmtId="0" fontId="131" fillId="4" borderId="0" applyNumberFormat="0" applyBorder="0" applyAlignment="0" applyProtection="0"/>
    <xf numFmtId="0" fontId="131" fillId="4" borderId="0" applyNumberFormat="0" applyBorder="0" applyAlignment="0" applyProtection="0"/>
    <xf numFmtId="0" fontId="131" fillId="4" borderId="0" applyNumberFormat="0" applyBorder="0" applyAlignment="0" applyProtection="0"/>
    <xf numFmtId="0" fontId="131" fillId="4" borderId="0" applyNumberFormat="0" applyBorder="0" applyAlignment="0" applyProtection="0"/>
    <xf numFmtId="0" fontId="131" fillId="4" borderId="0" applyNumberFormat="0" applyBorder="0" applyAlignment="0" applyProtection="0"/>
    <xf numFmtId="0" fontId="131" fillId="4" borderId="0" applyNumberFormat="0" applyBorder="0" applyAlignment="0" applyProtection="0"/>
    <xf numFmtId="0" fontId="42" fillId="5" borderId="0" applyNumberFormat="0" applyBorder="0" applyAlignment="0" applyProtection="0"/>
    <xf numFmtId="0" fontId="41" fillId="5" borderId="0" applyNumberFormat="0" applyBorder="0" applyAlignment="0" applyProtection="0"/>
    <xf numFmtId="0" fontId="30" fillId="7" borderId="0" applyNumberFormat="0" applyBorder="0" applyAlignment="0" applyProtection="0"/>
    <xf numFmtId="0" fontId="131" fillId="6" borderId="0" applyNumberFormat="0" applyBorder="0" applyAlignment="0" applyProtection="0"/>
    <xf numFmtId="0" fontId="131" fillId="6" borderId="0" applyNumberFormat="0" applyBorder="0" applyAlignment="0" applyProtection="0"/>
    <xf numFmtId="0" fontId="131" fillId="6" borderId="0" applyNumberFormat="0" applyBorder="0" applyAlignment="0" applyProtection="0"/>
    <xf numFmtId="0" fontId="131" fillId="6" borderId="0" applyNumberFormat="0" applyBorder="0" applyAlignment="0" applyProtection="0"/>
    <xf numFmtId="0" fontId="131" fillId="6" borderId="0" applyNumberFormat="0" applyBorder="0" applyAlignment="0" applyProtection="0"/>
    <xf numFmtId="0" fontId="131" fillId="6" borderId="0" applyNumberFormat="0" applyBorder="0" applyAlignment="0" applyProtection="0"/>
    <xf numFmtId="0" fontId="42" fillId="7" borderId="0" applyNumberFormat="0" applyBorder="0" applyAlignment="0" applyProtection="0"/>
    <xf numFmtId="0" fontId="41" fillId="7" borderId="0" applyNumberFormat="0" applyBorder="0" applyAlignment="0" applyProtection="0"/>
    <xf numFmtId="0" fontId="132" fillId="8" borderId="0" applyNumberFormat="0" applyBorder="0" applyAlignment="0" applyProtection="0"/>
    <xf numFmtId="0" fontId="132" fillId="8" borderId="0" applyNumberFormat="0" applyBorder="0" applyAlignment="0" applyProtection="0"/>
    <xf numFmtId="0" fontId="132" fillId="8" borderId="0" applyNumberFormat="0" applyBorder="0" applyAlignment="0" applyProtection="0"/>
    <xf numFmtId="0" fontId="30" fillId="10" borderId="0" applyNumberFormat="0" applyBorder="0" applyAlignment="0" applyProtection="0"/>
    <xf numFmtId="0" fontId="131" fillId="9" borderId="0" applyNumberFormat="0" applyBorder="0" applyAlignment="0" applyProtection="0"/>
    <xf numFmtId="0" fontId="131" fillId="9" borderId="0" applyNumberFormat="0" applyBorder="0" applyAlignment="0" applyProtection="0"/>
    <xf numFmtId="0" fontId="131" fillId="9" borderId="0" applyNumberFormat="0" applyBorder="0" applyAlignment="0" applyProtection="0"/>
    <xf numFmtId="0" fontId="131" fillId="9" borderId="0" applyNumberFormat="0" applyBorder="0" applyAlignment="0" applyProtection="0"/>
    <xf numFmtId="0" fontId="131" fillId="9" borderId="0" applyNumberFormat="0" applyBorder="0" applyAlignment="0" applyProtection="0"/>
    <xf numFmtId="0" fontId="131" fillId="9" borderId="0" applyNumberFormat="0" applyBorder="0" applyAlignment="0" applyProtection="0"/>
    <xf numFmtId="0" fontId="42" fillId="10" borderId="0" applyNumberFormat="0" applyBorder="0" applyAlignment="0" applyProtection="0"/>
    <xf numFmtId="0" fontId="41" fillId="10" borderId="0" applyNumberFormat="0" applyBorder="0" applyAlignment="0" applyProtection="0"/>
    <xf numFmtId="0" fontId="30" fillId="11" borderId="0" applyNumberFormat="0" applyBorder="0" applyAlignment="0" applyProtection="0"/>
    <xf numFmtId="0" fontId="131" fillId="28" borderId="0" applyNumberFormat="0" applyBorder="0" applyAlignment="0" applyProtection="0"/>
    <xf numFmtId="0" fontId="42" fillId="11" borderId="0" applyNumberFormat="0" applyBorder="0" applyAlignment="0" applyProtection="0"/>
    <xf numFmtId="0" fontId="41" fillId="11" borderId="0" applyNumberFormat="0" applyBorder="0" applyAlignment="0" applyProtection="0"/>
    <xf numFmtId="0" fontId="30" fillId="9" borderId="0" applyNumberFormat="0" applyBorder="0" applyAlignment="0" applyProtection="0"/>
    <xf numFmtId="0" fontId="131" fillId="6" borderId="0" applyNumberFormat="0" applyBorder="0" applyAlignment="0" applyProtection="0"/>
    <xf numFmtId="0" fontId="131" fillId="6" borderId="0" applyNumberFormat="0" applyBorder="0" applyAlignment="0" applyProtection="0"/>
    <xf numFmtId="0" fontId="131" fillId="6" borderId="0" applyNumberFormat="0" applyBorder="0" applyAlignment="0" applyProtection="0"/>
    <xf numFmtId="0" fontId="131" fillId="6" borderId="0" applyNumberFormat="0" applyBorder="0" applyAlignment="0" applyProtection="0"/>
    <xf numFmtId="0" fontId="131" fillId="6" borderId="0" applyNumberFormat="0" applyBorder="0" applyAlignment="0" applyProtection="0"/>
    <xf numFmtId="0" fontId="131" fillId="6" borderId="0" applyNumberFormat="0" applyBorder="0" applyAlignment="0" applyProtection="0"/>
    <xf numFmtId="0" fontId="42" fillId="9" borderId="0" applyNumberFormat="0" applyBorder="0" applyAlignment="0" applyProtection="0"/>
    <xf numFmtId="0" fontId="41" fillId="9" borderId="0" applyNumberFormat="0" applyBorder="0" applyAlignment="0" applyProtection="0"/>
    <xf numFmtId="0" fontId="30" fillId="2" borderId="0" applyNumberFormat="0" applyBorder="0" applyAlignment="0" applyProtection="0"/>
    <xf numFmtId="0" fontId="131" fillId="11" borderId="0" applyNumberFormat="0" applyBorder="0" applyAlignment="0" applyProtection="0"/>
    <xf numFmtId="0" fontId="131" fillId="11" borderId="0" applyNumberFormat="0" applyBorder="0" applyAlignment="0" applyProtection="0"/>
    <xf numFmtId="0" fontId="131" fillId="11" borderId="0" applyNumberFormat="0" applyBorder="0" applyAlignment="0" applyProtection="0"/>
    <xf numFmtId="0" fontId="131" fillId="11" borderId="0" applyNumberFormat="0" applyBorder="0" applyAlignment="0" applyProtection="0"/>
    <xf numFmtId="0" fontId="131" fillId="11" borderId="0" applyNumberFormat="0" applyBorder="0" applyAlignment="0" applyProtection="0"/>
    <xf numFmtId="0" fontId="131" fillId="11" borderId="0" applyNumberFormat="0" applyBorder="0" applyAlignment="0" applyProtection="0"/>
    <xf numFmtId="0" fontId="42" fillId="2" borderId="0" applyNumberFormat="0" applyBorder="0" applyAlignment="0" applyProtection="0"/>
    <xf numFmtId="0" fontId="41" fillId="2" borderId="0" applyNumberFormat="0" applyBorder="0" applyAlignment="0" applyProtection="0"/>
    <xf numFmtId="0" fontId="30" fillId="4" borderId="0" applyNumberFormat="0" applyBorder="0" applyAlignment="0" applyProtection="0"/>
    <xf numFmtId="0" fontId="131" fillId="29" borderId="0" applyNumberFormat="0" applyBorder="0" applyAlignment="0" applyProtection="0"/>
    <xf numFmtId="0" fontId="42" fillId="4" borderId="0" applyNumberFormat="0" applyBorder="0" applyAlignment="0" applyProtection="0"/>
    <xf numFmtId="0" fontId="41" fillId="4" borderId="0" applyNumberFormat="0" applyBorder="0" applyAlignment="0" applyProtection="0"/>
    <xf numFmtId="0" fontId="30" fillId="13" borderId="0" applyNumberFormat="0" applyBorder="0" applyAlignment="0" applyProtection="0"/>
    <xf numFmtId="0" fontId="131" fillId="12" borderId="0" applyNumberFormat="0" applyBorder="0" applyAlignment="0" applyProtection="0"/>
    <xf numFmtId="0" fontId="131" fillId="12" borderId="0" applyNumberFormat="0" applyBorder="0" applyAlignment="0" applyProtection="0"/>
    <xf numFmtId="0" fontId="131" fillId="12" borderId="0" applyNumberFormat="0" applyBorder="0" applyAlignment="0" applyProtection="0"/>
    <xf numFmtId="0" fontId="131" fillId="12" borderId="0" applyNumberFormat="0" applyBorder="0" applyAlignment="0" applyProtection="0"/>
    <xf numFmtId="0" fontId="131" fillId="12" borderId="0" applyNumberFormat="0" applyBorder="0" applyAlignment="0" applyProtection="0"/>
    <xf numFmtId="0" fontId="131" fillId="12" borderId="0" applyNumberFormat="0" applyBorder="0" applyAlignment="0" applyProtection="0"/>
    <xf numFmtId="0" fontId="42" fillId="13" borderId="0" applyNumberFormat="0" applyBorder="0" applyAlignment="0" applyProtection="0"/>
    <xf numFmtId="0" fontId="41" fillId="13" borderId="0" applyNumberFormat="0" applyBorder="0" applyAlignment="0" applyProtection="0"/>
    <xf numFmtId="0" fontId="30" fillId="10" borderId="0" applyNumberFormat="0" applyBorder="0" applyAlignment="0" applyProtection="0"/>
    <xf numFmtId="0" fontId="131" fillId="5" borderId="0" applyNumberFormat="0" applyBorder="0" applyAlignment="0" applyProtection="0"/>
    <xf numFmtId="0" fontId="131" fillId="5" borderId="0" applyNumberFormat="0" applyBorder="0" applyAlignment="0" applyProtection="0"/>
    <xf numFmtId="0" fontId="131" fillId="5" borderId="0" applyNumberFormat="0" applyBorder="0" applyAlignment="0" applyProtection="0"/>
    <xf numFmtId="0" fontId="131" fillId="5" borderId="0" applyNumberFormat="0" applyBorder="0" applyAlignment="0" applyProtection="0"/>
    <xf numFmtId="0" fontId="131" fillId="5" borderId="0" applyNumberFormat="0" applyBorder="0" applyAlignment="0" applyProtection="0"/>
    <xf numFmtId="0" fontId="131" fillId="5" borderId="0" applyNumberFormat="0" applyBorder="0" applyAlignment="0" applyProtection="0"/>
    <xf numFmtId="0" fontId="42" fillId="10" borderId="0" applyNumberFormat="0" applyBorder="0" applyAlignment="0" applyProtection="0"/>
    <xf numFmtId="0" fontId="41" fillId="10" borderId="0" applyNumberFormat="0" applyBorder="0" applyAlignment="0" applyProtection="0"/>
    <xf numFmtId="0" fontId="30" fillId="2" borderId="0" applyNumberFormat="0" applyBorder="0" applyAlignment="0" applyProtection="0"/>
    <xf numFmtId="0" fontId="131" fillId="11" borderId="0" applyNumberFormat="0" applyBorder="0" applyAlignment="0" applyProtection="0"/>
    <xf numFmtId="0" fontId="131" fillId="11" borderId="0" applyNumberFormat="0" applyBorder="0" applyAlignment="0" applyProtection="0"/>
    <xf numFmtId="0" fontId="131" fillId="11" borderId="0" applyNumberFormat="0" applyBorder="0" applyAlignment="0" applyProtection="0"/>
    <xf numFmtId="0" fontId="131" fillId="11" borderId="0" applyNumberFormat="0" applyBorder="0" applyAlignment="0" applyProtection="0"/>
    <xf numFmtId="0" fontId="131" fillId="11" borderId="0" applyNumberFormat="0" applyBorder="0" applyAlignment="0" applyProtection="0"/>
    <xf numFmtId="0" fontId="131" fillId="11" borderId="0" applyNumberFormat="0" applyBorder="0" applyAlignment="0" applyProtection="0"/>
    <xf numFmtId="0" fontId="42" fillId="2" borderId="0" applyNumberFormat="0" applyBorder="0" applyAlignment="0" applyProtection="0"/>
    <xf numFmtId="0" fontId="41" fillId="2" borderId="0" applyNumberFormat="0" applyBorder="0" applyAlignment="0" applyProtection="0"/>
    <xf numFmtId="0" fontId="30" fillId="14" borderId="0" applyNumberFormat="0" applyBorder="0" applyAlignment="0" applyProtection="0"/>
    <xf numFmtId="0" fontId="131" fillId="6" borderId="0" applyNumberFormat="0" applyBorder="0" applyAlignment="0" applyProtection="0"/>
    <xf numFmtId="0" fontId="131" fillId="6" borderId="0" applyNumberFormat="0" applyBorder="0" applyAlignment="0" applyProtection="0"/>
    <xf numFmtId="0" fontId="131" fillId="6" borderId="0" applyNumberFormat="0" applyBorder="0" applyAlignment="0" applyProtection="0"/>
    <xf numFmtId="0" fontId="131" fillId="6" borderId="0" applyNumberFormat="0" applyBorder="0" applyAlignment="0" applyProtection="0"/>
    <xf numFmtId="0" fontId="131" fillId="6" borderId="0" applyNumberFormat="0" applyBorder="0" applyAlignment="0" applyProtection="0"/>
    <xf numFmtId="0" fontId="131" fillId="6" borderId="0" applyNumberFormat="0" applyBorder="0" applyAlignment="0" applyProtection="0"/>
    <xf numFmtId="0" fontId="42" fillId="14" borderId="0" applyNumberFormat="0" applyBorder="0" applyAlignment="0" applyProtection="0"/>
    <xf numFmtId="0" fontId="41" fillId="14" borderId="0" applyNumberFormat="0" applyBorder="0" applyAlignment="0" applyProtection="0"/>
    <xf numFmtId="0" fontId="31" fillId="15" borderId="0" applyNumberFormat="0" applyBorder="0" applyAlignment="0" applyProtection="0"/>
    <xf numFmtId="0" fontId="133" fillId="11" borderId="0" applyNumberFormat="0" applyBorder="0" applyAlignment="0" applyProtection="0"/>
    <xf numFmtId="0" fontId="133" fillId="11" borderId="0" applyNumberFormat="0" applyBorder="0" applyAlignment="0" applyProtection="0"/>
    <xf numFmtId="0" fontId="133" fillId="11" borderId="0" applyNumberFormat="0" applyBorder="0" applyAlignment="0" applyProtection="0"/>
    <xf numFmtId="0" fontId="133" fillId="11" borderId="0" applyNumberFormat="0" applyBorder="0" applyAlignment="0" applyProtection="0"/>
    <xf numFmtId="0" fontId="133" fillId="11" borderId="0" applyNumberFormat="0" applyBorder="0" applyAlignment="0" applyProtection="0"/>
    <xf numFmtId="0" fontId="133" fillId="11" borderId="0" applyNumberFormat="0" applyBorder="0" applyAlignment="0" applyProtection="0"/>
    <xf numFmtId="0" fontId="56" fillId="15" borderId="0" applyNumberFormat="0" applyBorder="0" applyAlignment="0" applyProtection="0"/>
    <xf numFmtId="0" fontId="31" fillId="4" borderId="0" applyNumberFormat="0" applyBorder="0" applyAlignment="0" applyProtection="0"/>
    <xf numFmtId="0" fontId="133" fillId="16" borderId="0" applyNumberFormat="0" applyBorder="0" applyAlignment="0" applyProtection="0"/>
    <xf numFmtId="0" fontId="133" fillId="16" borderId="0" applyNumberFormat="0" applyBorder="0" applyAlignment="0" applyProtection="0"/>
    <xf numFmtId="0" fontId="133" fillId="16" borderId="0" applyNumberFormat="0" applyBorder="0" applyAlignment="0" applyProtection="0"/>
    <xf numFmtId="0" fontId="133" fillId="16" borderId="0" applyNumberFormat="0" applyBorder="0" applyAlignment="0" applyProtection="0"/>
    <xf numFmtId="0" fontId="133" fillId="16" borderId="0" applyNumberFormat="0" applyBorder="0" applyAlignment="0" applyProtection="0"/>
    <xf numFmtId="0" fontId="133" fillId="16" borderId="0" applyNumberFormat="0" applyBorder="0" applyAlignment="0" applyProtection="0"/>
    <xf numFmtId="0" fontId="56" fillId="4" borderId="0" applyNumberFormat="0" applyBorder="0" applyAlignment="0" applyProtection="0"/>
    <xf numFmtId="0" fontId="31" fillId="13" borderId="0" applyNumberFormat="0" applyBorder="0" applyAlignment="0" applyProtection="0"/>
    <xf numFmtId="0" fontId="133" fillId="14" borderId="0" applyNumberFormat="0" applyBorder="0" applyAlignment="0" applyProtection="0"/>
    <xf numFmtId="0" fontId="133" fillId="14" borderId="0" applyNumberFormat="0" applyBorder="0" applyAlignment="0" applyProtection="0"/>
    <xf numFmtId="0" fontId="133" fillId="14" borderId="0" applyNumberFormat="0" applyBorder="0" applyAlignment="0" applyProtection="0"/>
    <xf numFmtId="0" fontId="133" fillId="14" borderId="0" applyNumberFormat="0" applyBorder="0" applyAlignment="0" applyProtection="0"/>
    <xf numFmtId="0" fontId="133" fillId="14" borderId="0" applyNumberFormat="0" applyBorder="0" applyAlignment="0" applyProtection="0"/>
    <xf numFmtId="0" fontId="133" fillId="14" borderId="0" applyNumberFormat="0" applyBorder="0" applyAlignment="0" applyProtection="0"/>
    <xf numFmtId="0" fontId="56" fillId="13" borderId="0" applyNumberFormat="0" applyBorder="0" applyAlignment="0" applyProtection="0"/>
    <xf numFmtId="0" fontId="31" fillId="17" borderId="0" applyNumberFormat="0" applyBorder="0" applyAlignment="0" applyProtection="0"/>
    <xf numFmtId="0" fontId="133" fillId="5" borderId="0" applyNumberFormat="0" applyBorder="0" applyAlignment="0" applyProtection="0"/>
    <xf numFmtId="0" fontId="133" fillId="5" borderId="0" applyNumberFormat="0" applyBorder="0" applyAlignment="0" applyProtection="0"/>
    <xf numFmtId="0" fontId="133" fillId="5" borderId="0" applyNumberFormat="0" applyBorder="0" applyAlignment="0" applyProtection="0"/>
    <xf numFmtId="0" fontId="133" fillId="5" borderId="0" applyNumberFormat="0" applyBorder="0" applyAlignment="0" applyProtection="0"/>
    <xf numFmtId="0" fontId="133" fillId="5" borderId="0" applyNumberFormat="0" applyBorder="0" applyAlignment="0" applyProtection="0"/>
    <xf numFmtId="0" fontId="133" fillId="5" borderId="0" applyNumberFormat="0" applyBorder="0" applyAlignment="0" applyProtection="0"/>
    <xf numFmtId="0" fontId="56" fillId="17" borderId="0" applyNumberFormat="0" applyBorder="0" applyAlignment="0" applyProtection="0"/>
    <xf numFmtId="0" fontId="31" fillId="18" borderId="0" applyNumberFormat="0" applyBorder="0" applyAlignment="0" applyProtection="0"/>
    <xf numFmtId="0" fontId="133" fillId="11" borderId="0" applyNumberFormat="0" applyBorder="0" applyAlignment="0" applyProtection="0"/>
    <xf numFmtId="0" fontId="133" fillId="11" borderId="0" applyNumberFormat="0" applyBorder="0" applyAlignment="0" applyProtection="0"/>
    <xf numFmtId="0" fontId="133" fillId="11" borderId="0" applyNumberFormat="0" applyBorder="0" applyAlignment="0" applyProtection="0"/>
    <xf numFmtId="0" fontId="133" fillId="11" borderId="0" applyNumberFormat="0" applyBorder="0" applyAlignment="0" applyProtection="0"/>
    <xf numFmtId="0" fontId="133" fillId="11" borderId="0" applyNumberFormat="0" applyBorder="0" applyAlignment="0" applyProtection="0"/>
    <xf numFmtId="0" fontId="133" fillId="11" borderId="0" applyNumberFormat="0" applyBorder="0" applyAlignment="0" applyProtection="0"/>
    <xf numFmtId="0" fontId="56" fillId="18" borderId="0" applyNumberFormat="0" applyBorder="0" applyAlignment="0" applyProtection="0"/>
    <xf numFmtId="0" fontId="31" fillId="19" borderId="0" applyNumberFormat="0" applyBorder="0" applyAlignment="0" applyProtection="0"/>
    <xf numFmtId="0" fontId="133" fillId="4" borderId="0" applyNumberFormat="0" applyBorder="0" applyAlignment="0" applyProtection="0"/>
    <xf numFmtId="0" fontId="133" fillId="4" borderId="0" applyNumberFormat="0" applyBorder="0" applyAlignment="0" applyProtection="0"/>
    <xf numFmtId="0" fontId="133" fillId="4" borderId="0" applyNumberFormat="0" applyBorder="0" applyAlignment="0" applyProtection="0"/>
    <xf numFmtId="0" fontId="133" fillId="4" borderId="0" applyNumberFormat="0" applyBorder="0" applyAlignment="0" applyProtection="0"/>
    <xf numFmtId="0" fontId="133" fillId="4" borderId="0" applyNumberFormat="0" applyBorder="0" applyAlignment="0" applyProtection="0"/>
    <xf numFmtId="0" fontId="133" fillId="4" borderId="0" applyNumberFormat="0" applyBorder="0" applyAlignment="0" applyProtection="0"/>
    <xf numFmtId="0" fontId="56" fillId="19" borderId="0" applyNumberFormat="0" applyBorder="0" applyAlignment="0" applyProtection="0"/>
    <xf numFmtId="0" fontId="31" fillId="21" borderId="0" applyNumberFormat="0" applyBorder="0" applyAlignment="0" applyProtection="0"/>
    <xf numFmtId="0" fontId="133" fillId="20" borderId="0" applyNumberFormat="0" applyBorder="0" applyAlignment="0" applyProtection="0"/>
    <xf numFmtId="0" fontId="133" fillId="20" borderId="0" applyNumberFormat="0" applyBorder="0" applyAlignment="0" applyProtection="0"/>
    <xf numFmtId="0" fontId="133" fillId="20" borderId="0" applyNumberFormat="0" applyBorder="0" applyAlignment="0" applyProtection="0"/>
    <xf numFmtId="0" fontId="133" fillId="20" borderId="0" applyNumberFormat="0" applyBorder="0" applyAlignment="0" applyProtection="0"/>
    <xf numFmtId="0" fontId="133" fillId="20" borderId="0" applyNumberFormat="0" applyBorder="0" applyAlignment="0" applyProtection="0"/>
    <xf numFmtId="0" fontId="133" fillId="20" borderId="0" applyNumberFormat="0" applyBorder="0" applyAlignment="0" applyProtection="0"/>
    <xf numFmtId="0" fontId="56" fillId="21" borderId="0" applyNumberFormat="0" applyBorder="0" applyAlignment="0" applyProtection="0"/>
    <xf numFmtId="0" fontId="31" fillId="22" borderId="0" applyNumberFormat="0" applyBorder="0" applyAlignment="0" applyProtection="0"/>
    <xf numFmtId="0" fontId="133" fillId="16" borderId="0" applyNumberFormat="0" applyBorder="0" applyAlignment="0" applyProtection="0"/>
    <xf numFmtId="0" fontId="133" fillId="16" borderId="0" applyNumberFormat="0" applyBorder="0" applyAlignment="0" applyProtection="0"/>
    <xf numFmtId="0" fontId="133" fillId="16" borderId="0" applyNumberFormat="0" applyBorder="0" applyAlignment="0" applyProtection="0"/>
    <xf numFmtId="0" fontId="133" fillId="16" borderId="0" applyNumberFormat="0" applyBorder="0" applyAlignment="0" applyProtection="0"/>
    <xf numFmtId="0" fontId="133" fillId="16" borderId="0" applyNumberFormat="0" applyBorder="0" applyAlignment="0" applyProtection="0"/>
    <xf numFmtId="0" fontId="133" fillId="16" borderId="0" applyNumberFormat="0" applyBorder="0" applyAlignment="0" applyProtection="0"/>
    <xf numFmtId="0" fontId="56" fillId="22" borderId="0" applyNumberFormat="0" applyBorder="0" applyAlignment="0" applyProtection="0"/>
    <xf numFmtId="0" fontId="31" fillId="23" borderId="0" applyNumberFormat="0" applyBorder="0" applyAlignment="0" applyProtection="0"/>
    <xf numFmtId="0" fontId="133" fillId="14" borderId="0" applyNumberFormat="0" applyBorder="0" applyAlignment="0" applyProtection="0"/>
    <xf numFmtId="0" fontId="133" fillId="14" borderId="0" applyNumberFormat="0" applyBorder="0" applyAlignment="0" applyProtection="0"/>
    <xf numFmtId="0" fontId="133" fillId="14" borderId="0" applyNumberFormat="0" applyBorder="0" applyAlignment="0" applyProtection="0"/>
    <xf numFmtId="0" fontId="133" fillId="14" borderId="0" applyNumberFormat="0" applyBorder="0" applyAlignment="0" applyProtection="0"/>
    <xf numFmtId="0" fontId="133" fillId="14" borderId="0" applyNumberFormat="0" applyBorder="0" applyAlignment="0" applyProtection="0"/>
    <xf numFmtId="0" fontId="133" fillId="14" borderId="0" applyNumberFormat="0" applyBorder="0" applyAlignment="0" applyProtection="0"/>
    <xf numFmtId="0" fontId="56" fillId="23" borderId="0" applyNumberFormat="0" applyBorder="0" applyAlignment="0" applyProtection="0"/>
    <xf numFmtId="0" fontId="31" fillId="17" borderId="0" applyNumberFormat="0" applyBorder="0" applyAlignment="0" applyProtection="0"/>
    <xf numFmtId="0" fontId="133" fillId="24" borderId="0" applyNumberFormat="0" applyBorder="0" applyAlignment="0" applyProtection="0"/>
    <xf numFmtId="0" fontId="133" fillId="24" borderId="0" applyNumberFormat="0" applyBorder="0" applyAlignment="0" applyProtection="0"/>
    <xf numFmtId="0" fontId="133" fillId="24" borderId="0" applyNumberFormat="0" applyBorder="0" applyAlignment="0" applyProtection="0"/>
    <xf numFmtId="0" fontId="133" fillId="24" borderId="0" applyNumberFormat="0" applyBorder="0" applyAlignment="0" applyProtection="0"/>
    <xf numFmtId="0" fontId="133" fillId="24" borderId="0" applyNumberFormat="0" applyBorder="0" applyAlignment="0" applyProtection="0"/>
    <xf numFmtId="0" fontId="133" fillId="24" borderId="0" applyNumberFormat="0" applyBorder="0" applyAlignment="0" applyProtection="0"/>
    <xf numFmtId="0" fontId="56" fillId="17" borderId="0" applyNumberFormat="0" applyBorder="0" applyAlignment="0" applyProtection="0"/>
    <xf numFmtId="0" fontId="31" fillId="18" borderId="0" applyNumberFormat="0" applyBorder="0" applyAlignment="0" applyProtection="0"/>
    <xf numFmtId="0" fontId="133" fillId="30" borderId="0" applyNumberFormat="0" applyBorder="0" applyAlignment="0" applyProtection="0"/>
    <xf numFmtId="0" fontId="56" fillId="18" borderId="0" applyNumberFormat="0" applyBorder="0" applyAlignment="0" applyProtection="0"/>
    <xf numFmtId="0" fontId="31" fillId="16" borderId="0" applyNumberFormat="0" applyBorder="0" applyAlignment="0" applyProtection="0"/>
    <xf numFmtId="0" fontId="133" fillId="22" borderId="0" applyNumberFormat="0" applyBorder="0" applyAlignment="0" applyProtection="0"/>
    <xf numFmtId="0" fontId="133" fillId="22" borderId="0" applyNumberFormat="0" applyBorder="0" applyAlignment="0" applyProtection="0"/>
    <xf numFmtId="0" fontId="133" fillId="22" borderId="0" applyNumberFormat="0" applyBorder="0" applyAlignment="0" applyProtection="0"/>
    <xf numFmtId="0" fontId="133" fillId="22" borderId="0" applyNumberFormat="0" applyBorder="0" applyAlignment="0" applyProtection="0"/>
    <xf numFmtId="0" fontId="133" fillId="22" borderId="0" applyNumberFormat="0" applyBorder="0" applyAlignment="0" applyProtection="0"/>
    <xf numFmtId="0" fontId="133" fillId="22" borderId="0" applyNumberFormat="0" applyBorder="0" applyAlignment="0" applyProtection="0"/>
    <xf numFmtId="0" fontId="56" fillId="16" borderId="0" applyNumberFormat="0" applyBorder="0" applyAlignment="0" applyProtection="0"/>
    <xf numFmtId="0" fontId="32" fillId="5" borderId="0" applyNumberFormat="0" applyBorder="0" applyAlignment="0" applyProtection="0"/>
    <xf numFmtId="0" fontId="134" fillId="10" borderId="0" applyNumberFormat="0" applyBorder="0" applyAlignment="0" applyProtection="0"/>
    <xf numFmtId="0" fontId="134" fillId="10" borderId="0" applyNumberFormat="0" applyBorder="0" applyAlignment="0" applyProtection="0"/>
    <xf numFmtId="0" fontId="134" fillId="10" borderId="0" applyNumberFormat="0" applyBorder="0" applyAlignment="0" applyProtection="0"/>
    <xf numFmtId="0" fontId="134" fillId="10" borderId="0" applyNumberFormat="0" applyBorder="0" applyAlignment="0" applyProtection="0"/>
    <xf numFmtId="0" fontId="134" fillId="10" borderId="0" applyNumberFormat="0" applyBorder="0" applyAlignment="0" applyProtection="0"/>
    <xf numFmtId="0" fontId="134" fillId="10" borderId="0" applyNumberFormat="0" applyBorder="0" applyAlignment="0" applyProtection="0"/>
    <xf numFmtId="0" fontId="57" fillId="5" borderId="0" applyNumberFormat="0" applyBorder="0" applyAlignment="0" applyProtection="0"/>
    <xf numFmtId="0" fontId="46" fillId="26" borderId="1" applyNumberFormat="0" applyAlignment="0" applyProtection="0"/>
    <xf numFmtId="0" fontId="135" fillId="25" borderId="17" applyNumberFormat="0" applyAlignment="0" applyProtection="0"/>
    <xf numFmtId="0" fontId="135" fillId="25" borderId="17" applyNumberFormat="0" applyAlignment="0" applyProtection="0"/>
    <xf numFmtId="0" fontId="135" fillId="25" borderId="17" applyNumberFormat="0" applyAlignment="0" applyProtection="0"/>
    <xf numFmtId="0" fontId="135" fillId="25" borderId="17" applyNumberFormat="0" applyAlignment="0" applyProtection="0"/>
    <xf numFmtId="0" fontId="135" fillId="25" borderId="17" applyNumberFormat="0" applyAlignment="0" applyProtection="0"/>
    <xf numFmtId="0" fontId="135" fillId="25" borderId="17" applyNumberFormat="0" applyAlignment="0" applyProtection="0"/>
    <xf numFmtId="0" fontId="58" fillId="26" borderId="1" applyNumberFormat="0" applyAlignment="0" applyProtection="0"/>
    <xf numFmtId="0" fontId="100" fillId="25" borderId="17" applyNumberFormat="0" applyAlignment="0" applyProtection="0"/>
    <xf numFmtId="0" fontId="100" fillId="25" borderId="17" applyNumberFormat="0" applyAlignment="0" applyProtection="0"/>
    <xf numFmtId="0" fontId="100" fillId="25" borderId="17" applyNumberFormat="0" applyAlignment="0" applyProtection="0"/>
    <xf numFmtId="0" fontId="33" fillId="27" borderId="2" applyNumberFormat="0" applyAlignment="0" applyProtection="0"/>
    <xf numFmtId="0" fontId="136" fillId="31" borderId="18" applyNumberFormat="0" applyAlignment="0" applyProtection="0"/>
    <xf numFmtId="0" fontId="59" fillId="27" borderId="2" applyNumberFormat="0" applyAlignment="0" applyProtection="0"/>
    <xf numFmtId="169" fontId="12" fillId="0" borderId="0" applyFont="0" applyFill="0" applyBorder="0" applyAlignment="0" applyProtection="0"/>
    <xf numFmtId="175" fontId="16" fillId="0" borderId="0" applyFont="0" applyFill="0" applyBorder="0" applyAlignment="0" applyProtection="0"/>
    <xf numFmtId="41" fontId="16" fillId="0" borderId="0" applyFont="0" applyFill="0" applyBorder="0" applyAlignment="0" applyProtection="0"/>
    <xf numFmtId="178" fontId="16" fillId="0" borderId="0" applyFont="0" applyFill="0" applyBorder="0" applyAlignment="0" applyProtection="0"/>
    <xf numFmtId="164" fontId="14" fillId="0" borderId="0" applyFont="0" applyFill="0" applyBorder="0" applyAlignment="0" applyProtection="0"/>
    <xf numFmtId="178" fontId="16" fillId="0" borderId="0" applyFont="0" applyFill="0" applyBorder="0" applyAlignment="0" applyProtection="0"/>
    <xf numFmtId="178" fontId="16" fillId="0" borderId="0" applyFont="0" applyFill="0" applyBorder="0" applyAlignment="0" applyProtection="0"/>
    <xf numFmtId="41" fontId="16" fillId="0" borderId="0" applyFont="0" applyFill="0" applyBorder="0" applyAlignment="0" applyProtection="0"/>
    <xf numFmtId="175" fontId="16" fillId="0" borderId="0" applyFont="0" applyFill="0" applyBorder="0" applyAlignment="0" applyProtection="0"/>
    <xf numFmtId="41" fontId="16" fillId="0" borderId="0" applyFont="0" applyFill="0" applyBorder="0" applyAlignment="0" applyProtection="0"/>
    <xf numFmtId="175" fontId="16"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72" fillId="0" borderId="0" applyFont="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41" fontId="16" fillId="0" borderId="0" applyFont="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41" fontId="16" fillId="0" borderId="0" applyFont="0" applyFill="0" applyBorder="0" applyAlignment="0" applyProtection="0"/>
    <xf numFmtId="175" fontId="16" fillId="0" borderId="0" applyFont="0" applyFill="0" applyBorder="0" applyAlignment="0" applyProtection="0"/>
    <xf numFmtId="175" fontId="73" fillId="0" borderId="0" applyFont="0" applyFill="0" applyBorder="0" applyAlignment="0" applyProtection="0"/>
    <xf numFmtId="175" fontId="73" fillId="0" borderId="0" applyFont="0" applyFill="0" applyBorder="0" applyAlignment="0" applyProtection="0"/>
    <xf numFmtId="41" fontId="27" fillId="0" borderId="0" applyFont="0" applyFill="0" applyBorder="0" applyAlignment="0" applyProtection="0"/>
    <xf numFmtId="175" fontId="16" fillId="0" borderId="0" applyFont="0" applyFill="0" applyBorder="0" applyAlignment="0" applyProtection="0"/>
    <xf numFmtId="41" fontId="16" fillId="0" borderId="0" applyFont="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41" fontId="27" fillId="0" borderId="0" applyFont="0" applyFill="0" applyBorder="0" applyAlignment="0" applyProtection="0"/>
    <xf numFmtId="41" fontId="16" fillId="0" borderId="0" applyFont="0" applyFill="0" applyBorder="0" applyAlignment="0" applyProtection="0"/>
    <xf numFmtId="178" fontId="16" fillId="0" borderId="0" applyFont="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175" fontId="73" fillId="0" borderId="0" applyFont="0" applyFill="0" applyBorder="0" applyAlignment="0" applyProtection="0"/>
    <xf numFmtId="41" fontId="16" fillId="0" borderId="0" applyFont="0" applyFill="0" applyBorder="0" applyAlignment="0" applyProtection="0"/>
    <xf numFmtId="175" fontId="73" fillId="0" borderId="0" applyFont="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175" fontId="15" fillId="0" borderId="0" applyFont="0" applyFill="0" applyBorder="0" applyAlignment="0" applyProtection="0"/>
    <xf numFmtId="175" fontId="16" fillId="0" borderId="0" applyFont="0" applyFill="0" applyBorder="0" applyAlignment="0" applyProtection="0"/>
    <xf numFmtId="178" fontId="16" fillId="0" borderId="0" applyFont="0" applyFill="0" applyBorder="0" applyAlignment="0" applyProtection="0"/>
    <xf numFmtId="178" fontId="16" fillId="0" borderId="0" applyFont="0" applyFill="0" applyBorder="0" applyAlignment="0" applyProtection="0"/>
    <xf numFmtId="175" fontId="16" fillId="0" borderId="0" applyFont="0" applyFill="0" applyBorder="0" applyAlignment="0" applyProtection="0"/>
    <xf numFmtId="175" fontId="73" fillId="0" borderId="0" applyFont="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175" fontId="73" fillId="0" borderId="0" applyFont="0" applyFill="0" applyBorder="0" applyAlignment="0" applyProtection="0"/>
    <xf numFmtId="175" fontId="16" fillId="0" borderId="0" applyFont="0" applyFill="0" applyBorder="0" applyAlignment="0" applyProtection="0"/>
    <xf numFmtId="175" fontId="15" fillId="0" borderId="0" applyFont="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175" fontId="73" fillId="0" borderId="0" applyFont="0" applyFill="0" applyBorder="0" applyAlignment="0" applyProtection="0"/>
    <xf numFmtId="41" fontId="27" fillId="0" borderId="0" applyFont="0" applyFill="0" applyBorder="0" applyAlignment="0" applyProtection="0"/>
    <xf numFmtId="43" fontId="15" fillId="0" borderId="0" applyFont="0" applyFill="0" applyBorder="0" applyAlignment="0" applyProtection="0"/>
    <xf numFmtId="170"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6"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22"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43" fontId="15"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22" fillId="0" borderId="0" applyFont="0" applyFill="0" applyBorder="0" applyAlignment="0" applyProtection="0"/>
    <xf numFmtId="170" fontId="30" fillId="0" borderId="0" applyFont="0" applyFill="0" applyBorder="0" applyAlignment="0" applyProtection="0"/>
    <xf numFmtId="176"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6" fontId="16" fillId="0" borderId="0" applyFont="0" applyFill="0" applyBorder="0" applyAlignment="0" applyProtection="0"/>
    <xf numFmtId="43" fontId="15" fillId="0" borderId="0" applyFont="0" applyFill="0" applyBorder="0" applyAlignment="0" applyProtection="0"/>
    <xf numFmtId="176" fontId="16" fillId="0" borderId="0" applyFont="0" applyFill="0" applyBorder="0" applyAlignment="0" applyProtection="0"/>
    <xf numFmtId="176" fontId="73" fillId="0" borderId="0" applyFont="0" applyFill="0" applyBorder="0" applyAlignment="0" applyProtection="0"/>
    <xf numFmtId="170" fontId="112" fillId="0" borderId="0" applyFont="0" applyFill="0" applyBorder="0" applyAlignment="0" applyProtection="0"/>
    <xf numFmtId="43" fontId="15" fillId="0" borderId="0" applyFont="0" applyFill="0" applyBorder="0" applyAlignment="0" applyProtection="0"/>
    <xf numFmtId="169" fontId="22"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9" fontId="86" fillId="0" borderId="0" applyFont="0" applyFill="0" applyBorder="0" applyAlignment="0" applyProtection="0"/>
    <xf numFmtId="169" fontId="41"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9" fontId="41" fillId="0" borderId="0" applyFont="0" applyFill="0" applyBorder="0" applyAlignment="0" applyProtection="0"/>
    <xf numFmtId="170" fontId="12" fillId="0" borderId="0" applyFont="0" applyFill="0" applyBorder="0" applyAlignment="0" applyProtection="0"/>
    <xf numFmtId="169" fontId="93"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9" fontId="41" fillId="0" borderId="0" applyFont="0" applyFill="0" applyBorder="0" applyAlignment="0" applyProtection="0"/>
    <xf numFmtId="43" fontId="15"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12"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169" fontId="12" fillId="0" borderId="0" applyFont="0" applyFill="0" applyBorder="0" applyAlignment="0" applyProtection="0"/>
    <xf numFmtId="43" fontId="15"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12"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169" fontId="12" fillId="0" borderId="0" applyFont="0" applyFill="0" applyBorder="0" applyAlignment="0" applyProtection="0"/>
    <xf numFmtId="43" fontId="15"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169" fontId="12" fillId="0" borderId="0" applyFont="0" applyFill="0" applyBorder="0" applyAlignment="0" applyProtection="0"/>
    <xf numFmtId="43" fontId="15"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169" fontId="12" fillId="0" borderId="0" applyFont="0" applyFill="0" applyBorder="0" applyAlignment="0" applyProtection="0"/>
    <xf numFmtId="43" fontId="15"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169" fontId="12" fillId="0" borderId="0" applyFont="0" applyFill="0" applyBorder="0" applyAlignment="0" applyProtection="0"/>
    <xf numFmtId="43" fontId="15"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169" fontId="12" fillId="0" borderId="0" applyFont="0" applyFill="0" applyBorder="0" applyAlignment="0" applyProtection="0"/>
    <xf numFmtId="43" fontId="15"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169" fontId="12" fillId="0" borderId="0" applyFont="0" applyFill="0" applyBorder="0" applyAlignment="0" applyProtection="0"/>
    <xf numFmtId="43" fontId="15"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76" fontId="16" fillId="0" borderId="0" applyFont="0" applyFill="0" applyBorder="0" applyAlignment="0" applyProtection="0"/>
    <xf numFmtId="43" fontId="15" fillId="0" borderId="0" applyFont="0" applyFill="0" applyBorder="0" applyAlignment="0" applyProtection="0"/>
    <xf numFmtId="176" fontId="73" fillId="0" borderId="0" applyFont="0" applyFill="0" applyBorder="0" applyAlignment="0" applyProtection="0"/>
    <xf numFmtId="43" fontId="15"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76" fontId="16" fillId="0" borderId="0" applyFont="0" applyFill="0" applyBorder="0" applyAlignment="0" applyProtection="0"/>
    <xf numFmtId="43" fontId="15" fillId="0" borderId="0" applyFont="0" applyFill="0" applyBorder="0" applyAlignment="0" applyProtection="0"/>
    <xf numFmtId="176" fontId="73" fillId="0" borderId="0" applyFont="0" applyFill="0" applyBorder="0" applyAlignment="0" applyProtection="0"/>
    <xf numFmtId="43" fontId="15"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169" fontId="12" fillId="0" borderId="0" applyFont="0" applyFill="0" applyBorder="0" applyAlignment="0" applyProtection="0"/>
    <xf numFmtId="169" fontId="27"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70" fontId="22" fillId="0" borderId="0" applyFont="0" applyFill="0" applyBorder="0" applyAlignment="0" applyProtection="0"/>
    <xf numFmtId="169" fontId="27"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12" fillId="0" borderId="0" applyFont="0" applyFill="0" applyBorder="0" applyAlignment="0" applyProtection="0"/>
    <xf numFmtId="170" fontId="112" fillId="0" borderId="0" applyFont="0" applyFill="0" applyBorder="0" applyAlignment="0" applyProtection="0"/>
    <xf numFmtId="169" fontId="16" fillId="0" borderId="0" applyFont="0" applyFill="0" applyBorder="0" applyAlignment="0" applyProtection="0"/>
    <xf numFmtId="170" fontId="112" fillId="0" borderId="0" applyFont="0" applyFill="0" applyBorder="0" applyAlignment="0" applyProtection="0"/>
    <xf numFmtId="169" fontId="27"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69" fontId="16" fillId="0" borderId="0" applyFont="0" applyFill="0" applyBorder="0" applyAlignment="0" applyProtection="0"/>
    <xf numFmtId="170" fontId="13" fillId="0" borderId="0" applyFont="0" applyFill="0" applyBorder="0" applyAlignment="0" applyProtection="0"/>
    <xf numFmtId="176"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16" fillId="0" borderId="0" applyFont="0" applyFill="0" applyBorder="0" applyAlignment="0" applyProtection="0"/>
    <xf numFmtId="170" fontId="12" fillId="0" borderId="0" applyFont="0" applyFill="0" applyBorder="0" applyAlignment="0" applyProtection="0"/>
    <xf numFmtId="169" fontId="16"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76" fontId="73" fillId="0" borderId="0" applyFont="0" applyFill="0" applyBorder="0" applyAlignment="0" applyProtection="0"/>
    <xf numFmtId="43" fontId="15"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169" fontId="12" fillId="0" borderId="0" applyFont="0" applyFill="0" applyBorder="0" applyAlignment="0" applyProtection="0"/>
    <xf numFmtId="43" fontId="15"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70" fontId="22" fillId="0" borderId="0" applyFont="0" applyFill="0" applyBorder="0" applyAlignment="0" applyProtection="0"/>
    <xf numFmtId="169" fontId="2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9" fontId="2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22"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12"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22" fillId="0" borderId="0" applyFont="0" applyFill="0" applyBorder="0" applyAlignment="0" applyProtection="0"/>
    <xf numFmtId="169" fontId="41" fillId="0" borderId="0" applyFont="0" applyFill="0" applyBorder="0" applyAlignment="0" applyProtection="0"/>
    <xf numFmtId="43" fontId="27"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43"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169" fontId="22"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15" fillId="0" borderId="0" applyFont="0" applyFill="0" applyBorder="0" applyAlignment="0" applyProtection="0"/>
    <xf numFmtId="169" fontId="16" fillId="0" borderId="0" applyFont="0" applyFill="0" applyBorder="0" applyAlignment="0" applyProtection="0"/>
    <xf numFmtId="169" fontId="15"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70" fontId="54" fillId="0" borderId="0" applyFont="0" applyFill="0" applyBorder="0" applyAlignment="0" applyProtection="0"/>
    <xf numFmtId="169" fontId="16" fillId="0" borderId="0" applyFont="0" applyFill="0" applyBorder="0" applyAlignment="0" applyProtection="0"/>
    <xf numFmtId="170" fontId="54" fillId="0" borderId="0" applyFont="0" applyFill="0" applyBorder="0" applyAlignment="0" applyProtection="0"/>
    <xf numFmtId="170" fontId="54" fillId="0" borderId="0" applyFont="0" applyFill="0" applyBorder="0" applyAlignment="0" applyProtection="0"/>
    <xf numFmtId="170" fontId="54" fillId="0" borderId="0" applyFont="0" applyFill="0" applyBorder="0" applyAlignment="0" applyProtection="0"/>
    <xf numFmtId="170" fontId="111"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73" fontId="14"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3" fontId="14"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3" fontId="72"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42" fillId="0" borderId="0" applyFont="0" applyFill="0" applyBorder="0" applyAlignment="0" applyProtection="0"/>
    <xf numFmtId="169" fontId="16" fillId="0" borderId="0" applyFont="0" applyFill="0" applyBorder="0" applyAlignment="0" applyProtection="0"/>
    <xf numFmtId="169" fontId="41"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173" fontId="14"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3" fontId="14"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3" fontId="72"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27"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16"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16" fillId="0" borderId="0" applyFont="0" applyFill="0" applyBorder="0" applyAlignment="0" applyProtection="0"/>
    <xf numFmtId="169" fontId="4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27" fillId="0" borderId="0" applyFont="0" applyFill="0" applyBorder="0" applyAlignment="0" applyProtection="0"/>
    <xf numFmtId="173" fontId="14"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3" fontId="14"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3" fontId="7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43" fontId="27"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16"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16"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16"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16" fillId="0" borderId="0" applyFont="0" applyFill="0" applyBorder="0" applyAlignment="0" applyProtection="0"/>
    <xf numFmtId="169" fontId="41" fillId="0" borderId="0" applyFont="0" applyFill="0" applyBorder="0" applyAlignment="0" applyProtection="0"/>
    <xf numFmtId="173" fontId="14"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3" fontId="14" fillId="0" borderId="0" applyFont="0" applyFill="0" applyBorder="0" applyAlignment="0" applyProtection="0"/>
    <xf numFmtId="173" fontId="7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6"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73" fontId="14"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3" fontId="14" fillId="0" borderId="0" applyFont="0" applyFill="0" applyBorder="0" applyAlignment="0" applyProtection="0"/>
    <xf numFmtId="173" fontId="7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73" fontId="14"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3" fontId="14" fillId="0" borderId="0" applyFont="0" applyFill="0" applyBorder="0" applyAlignment="0" applyProtection="0"/>
    <xf numFmtId="173" fontId="7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74" fontId="21"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86" fillId="0" borderId="0" applyFont="0" applyFill="0" applyBorder="0" applyAlignment="0" applyProtection="0"/>
    <xf numFmtId="169" fontId="41" fillId="0" borderId="0" applyFont="0" applyFill="0" applyBorder="0" applyAlignment="0" applyProtection="0"/>
    <xf numFmtId="169" fontId="93" fillId="0" borderId="0" applyFont="0" applyFill="0" applyBorder="0" applyAlignment="0" applyProtection="0"/>
    <xf numFmtId="169" fontId="41" fillId="0" borderId="0" applyFont="0" applyFill="0" applyBorder="0" applyAlignment="0" applyProtection="0"/>
    <xf numFmtId="170" fontId="22" fillId="0" borderId="0" applyFont="0" applyFill="0" applyBorder="0" applyAlignment="0" applyProtection="0"/>
    <xf numFmtId="169" fontId="81" fillId="0" borderId="0" applyFont="0" applyFill="0" applyBorder="0" applyAlignment="0" applyProtection="0"/>
    <xf numFmtId="169" fontId="81" fillId="0" borderId="0" applyFont="0" applyFill="0" applyBorder="0" applyAlignment="0" applyProtection="0"/>
    <xf numFmtId="170" fontId="12"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170" fontId="30" fillId="0" borderId="0" applyFont="0" applyFill="0" applyBorder="0" applyAlignment="0" applyProtection="0"/>
    <xf numFmtId="170" fontId="40" fillId="0" borderId="0" applyFont="0" applyFill="0" applyBorder="0" applyAlignment="0" applyProtection="0"/>
    <xf numFmtId="0" fontId="14" fillId="0" borderId="0" applyFont="0" applyFill="0" applyBorder="0" applyAlignment="0" applyProtection="0"/>
    <xf numFmtId="170" fontId="4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85"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4" fontId="14" fillId="0" borderId="0" applyFont="0" applyFill="0" applyBorder="0" applyAlignment="0" applyProtection="0"/>
    <xf numFmtId="170" fontId="30" fillId="0" borderId="0" applyFont="0" applyFill="0" applyBorder="0" applyAlignment="0" applyProtection="0"/>
    <xf numFmtId="170" fontId="85"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4" fontId="14" fillId="0" borderId="0" applyFont="0" applyFill="0" applyBorder="0" applyAlignment="0" applyProtection="0"/>
    <xf numFmtId="181" fontId="101" fillId="0" borderId="0" applyFont="0" applyFill="0" applyBorder="0" applyAlignment="0" applyProtection="0"/>
    <xf numFmtId="181" fontId="109" fillId="0" borderId="0" applyFont="0" applyFill="0" applyBorder="0" applyAlignment="0" applyProtection="0"/>
    <xf numFmtId="181" fontId="101" fillId="0" borderId="0" applyFont="0" applyFill="0" applyBorder="0" applyAlignment="0" applyProtection="0"/>
    <xf numFmtId="181" fontId="122" fillId="0" borderId="0" applyFont="0" applyFill="0" applyBorder="0" applyAlignment="0" applyProtection="0"/>
    <xf numFmtId="181" fontId="101" fillId="0" borderId="0" applyFont="0" applyFill="0" applyBorder="0" applyAlignment="0" applyProtection="0"/>
    <xf numFmtId="174" fontId="14" fillId="0" borderId="0" applyFont="0" applyFill="0" applyBorder="0" applyAlignment="0" applyProtection="0"/>
    <xf numFmtId="169" fontId="16" fillId="0" borderId="0" applyFont="0" applyFill="0" applyBorder="0" applyAlignment="0" applyProtection="0"/>
    <xf numFmtId="170" fontId="22" fillId="0" borderId="0" applyFont="0" applyFill="0" applyBorder="0" applyAlignment="0" applyProtection="0"/>
    <xf numFmtId="169" fontId="16"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170" fontId="22"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174" fontId="14" fillId="0" borderId="0" applyFont="0" applyFill="0" applyBorder="0" applyAlignment="0" applyProtection="0"/>
    <xf numFmtId="169" fontId="30" fillId="0" borderId="0" applyFont="0" applyFill="0" applyBorder="0" applyAlignment="0" applyProtection="0"/>
    <xf numFmtId="0" fontId="14" fillId="0" borderId="0" applyFont="0" applyFill="0" applyBorder="0" applyAlignment="0" applyProtection="0"/>
    <xf numFmtId="169" fontId="30"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74" fontId="14"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74" fontId="14" fillId="0" borderId="0" applyFont="0" applyFill="0" applyBorder="0" applyAlignment="0" applyProtection="0"/>
    <xf numFmtId="169" fontId="41" fillId="0" borderId="0" applyFont="0" applyFill="0" applyBorder="0" applyAlignment="0" applyProtection="0"/>
    <xf numFmtId="174" fontId="14" fillId="0" borderId="0" applyFont="0" applyFill="0" applyBorder="0" applyAlignment="0" applyProtection="0"/>
    <xf numFmtId="169" fontId="42" fillId="0" borderId="0" applyFont="0" applyFill="0" applyBorder="0" applyAlignment="0" applyProtection="0"/>
    <xf numFmtId="169" fontId="30" fillId="0" borderId="0" applyFont="0" applyFill="0" applyBorder="0" applyAlignment="0" applyProtection="0"/>
    <xf numFmtId="169" fontId="41" fillId="0" borderId="0" applyFont="0" applyFill="0" applyBorder="0" applyAlignment="0" applyProtection="0"/>
    <xf numFmtId="180" fontId="16" fillId="0" borderId="0" applyFont="0" applyFill="0" applyBorder="0" applyAlignment="0" applyProtection="0"/>
    <xf numFmtId="169" fontId="15" fillId="0" borderId="0" applyFont="0" applyFill="0" applyBorder="0" applyAlignment="0" applyProtection="0"/>
    <xf numFmtId="180" fontId="16" fillId="0" borderId="0" applyFont="0" applyFill="0" applyBorder="0" applyAlignment="0" applyProtection="0"/>
    <xf numFmtId="176" fontId="16"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14" fillId="0" borderId="0" applyFont="0" applyFill="0" applyBorder="0" applyAlignment="0" applyProtection="0"/>
    <xf numFmtId="0" fontId="72" fillId="0" borderId="0" applyFont="0" applyFill="0" applyBorder="0" applyAlignment="0" applyProtection="0"/>
    <xf numFmtId="176" fontId="16" fillId="0" borderId="0" applyFont="0" applyFill="0" applyBorder="0" applyAlignment="0" applyProtection="0"/>
    <xf numFmtId="173" fontId="14"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3" fontId="14" fillId="0" borderId="0" applyFont="0" applyFill="0" applyBorder="0" applyAlignment="0" applyProtection="0"/>
    <xf numFmtId="173" fontId="7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43" fontId="16"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73" fontId="14"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3" fontId="14" fillId="0" borderId="0" applyFont="0" applyFill="0" applyBorder="0" applyAlignment="0" applyProtection="0"/>
    <xf numFmtId="173" fontId="7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73" fontId="14"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3" fontId="14" fillId="0" borderId="0" applyFont="0" applyFill="0" applyBorder="0" applyAlignment="0" applyProtection="0"/>
    <xf numFmtId="173" fontId="7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76" fontId="73"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169" fontId="41" fillId="0" borderId="0" applyFont="0" applyFill="0" applyBorder="0" applyAlignment="0" applyProtection="0"/>
    <xf numFmtId="43" fontId="15" fillId="0" borderId="0" applyFont="0" applyFill="0" applyBorder="0" applyAlignment="0" applyProtection="0"/>
    <xf numFmtId="169" fontId="41" fillId="0" borderId="0" applyFont="0" applyFill="0" applyBorder="0" applyAlignment="0" applyProtection="0"/>
    <xf numFmtId="169" fontId="13" fillId="0" borderId="0" applyFont="0" applyFill="0" applyBorder="0" applyAlignment="0" applyProtection="0"/>
    <xf numFmtId="169" fontId="28"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9" fontId="13" fillId="0" borderId="0" applyFont="0" applyFill="0" applyBorder="0" applyAlignment="0" applyProtection="0"/>
    <xf numFmtId="169" fontId="28" fillId="0" borderId="0" applyFont="0" applyFill="0" applyBorder="0" applyAlignment="0" applyProtection="0"/>
    <xf numFmtId="43" fontId="15" fillId="0" borderId="0" applyFont="0" applyFill="0" applyBorder="0" applyAlignment="0" applyProtection="0"/>
    <xf numFmtId="173" fontId="14"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3" fontId="14" fillId="0" borderId="0" applyFont="0" applyFill="0" applyBorder="0" applyAlignment="0" applyProtection="0"/>
    <xf numFmtId="173" fontId="7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76"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76"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43" fontId="27"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76" fontId="16" fillId="0" borderId="0" applyFont="0" applyFill="0" applyBorder="0" applyAlignment="0" applyProtection="0"/>
    <xf numFmtId="169" fontId="22" fillId="0" borderId="0" applyFont="0" applyFill="0" applyBorder="0" applyAlignment="0" applyProtection="0"/>
    <xf numFmtId="176" fontId="16"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76" fontId="16" fillId="0" borderId="0" applyFont="0" applyFill="0" applyBorder="0" applyAlignment="0" applyProtection="0"/>
    <xf numFmtId="169" fontId="22" fillId="0" borderId="0" applyFont="0" applyFill="0" applyBorder="0" applyAlignment="0" applyProtection="0"/>
    <xf numFmtId="176" fontId="16"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76" fontId="73" fillId="0" borderId="0" applyFont="0" applyFill="0" applyBorder="0" applyAlignment="0" applyProtection="0"/>
    <xf numFmtId="169" fontId="22"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76" fontId="73"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76" fontId="73"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99" fillId="0" borderId="0" applyFont="0" applyFill="0" applyBorder="0" applyAlignment="0" applyProtection="0"/>
    <xf numFmtId="170" fontId="113" fillId="0" borderId="0" applyFont="0" applyFill="0" applyBorder="0" applyAlignment="0" applyProtection="0"/>
    <xf numFmtId="170" fontId="99" fillId="0" borderId="0" applyFont="0" applyFill="0" applyBorder="0" applyAlignment="0" applyProtection="0"/>
    <xf numFmtId="170" fontId="123" fillId="0" borderId="0" applyFont="0" applyFill="0" applyBorder="0" applyAlignment="0" applyProtection="0"/>
    <xf numFmtId="170" fontId="99"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70" fontId="99" fillId="0" borderId="0" applyFont="0" applyFill="0" applyBorder="0" applyAlignment="0" applyProtection="0"/>
    <xf numFmtId="170" fontId="113" fillId="0" borderId="0" applyFont="0" applyFill="0" applyBorder="0" applyAlignment="0" applyProtection="0"/>
    <xf numFmtId="170" fontId="99" fillId="0" borderId="0" applyFont="0" applyFill="0" applyBorder="0" applyAlignment="0" applyProtection="0"/>
    <xf numFmtId="170" fontId="123" fillId="0" borderId="0" applyFont="0" applyFill="0" applyBorder="0" applyAlignment="0" applyProtection="0"/>
    <xf numFmtId="170" fontId="99" fillId="0" borderId="0" applyFont="0" applyFill="0" applyBorder="0" applyAlignment="0" applyProtection="0"/>
    <xf numFmtId="169" fontId="22"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9" fontId="22"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9" fontId="22"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9" fontId="22"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9" fontId="16"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70" fontId="13" fillId="0" borderId="0" applyFont="0" applyFill="0" applyBorder="0" applyAlignment="0" applyProtection="0"/>
    <xf numFmtId="169" fontId="22" fillId="0" borderId="0" applyFont="0" applyFill="0" applyBorder="0" applyAlignment="0" applyProtection="0"/>
    <xf numFmtId="170" fontId="13" fillId="0" borderId="0" applyFont="0" applyFill="0" applyBorder="0" applyAlignment="0" applyProtection="0"/>
    <xf numFmtId="169" fontId="22" fillId="0" borderId="0" applyFont="0" applyFill="0" applyBorder="0" applyAlignment="0" applyProtection="0"/>
    <xf numFmtId="170" fontId="13" fillId="0" borderId="0" applyFont="0" applyFill="0" applyBorder="0" applyAlignment="0" applyProtection="0"/>
    <xf numFmtId="169" fontId="22"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9" fontId="22"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9" fontId="22"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9" fontId="22"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70" fontId="16" fillId="0" borderId="0" applyFont="0" applyFill="0" applyBorder="0" applyAlignment="0" applyProtection="0"/>
    <xf numFmtId="165" fontId="22" fillId="0" borderId="0" applyFont="0" applyFill="0" applyBorder="0" applyAlignment="0" applyProtection="0"/>
    <xf numFmtId="170" fontId="16" fillId="0" borderId="0" applyFont="0" applyFill="0" applyBorder="0" applyAlignment="0" applyProtection="0"/>
    <xf numFmtId="165" fontId="22" fillId="0" borderId="0" applyFont="0" applyFill="0" applyBorder="0" applyAlignment="0" applyProtection="0"/>
    <xf numFmtId="0" fontId="22" fillId="0" borderId="0" applyFont="0" applyFill="0" applyBorder="0" applyAlignment="0" applyProtection="0"/>
    <xf numFmtId="43" fontId="16"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43" fontId="16"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0" fontId="22" fillId="0" borderId="0" applyFont="0" applyFill="0" applyBorder="0" applyAlignment="0" applyProtection="0"/>
    <xf numFmtId="165" fontId="22"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0" fontId="22" fillId="0" borderId="0" applyFont="0" applyFill="0" applyBorder="0" applyAlignment="0" applyProtection="0"/>
    <xf numFmtId="169" fontId="41" fillId="0" borderId="0" applyFont="0" applyFill="0" applyBorder="0" applyAlignment="0" applyProtection="0"/>
    <xf numFmtId="169" fontId="15" fillId="0" borderId="0" applyFont="0" applyFill="0" applyBorder="0" applyAlignment="0" applyProtection="0"/>
    <xf numFmtId="43" fontId="16" fillId="0" borderId="0" applyFont="0" applyFill="0" applyBorder="0" applyAlignment="0" applyProtection="0"/>
    <xf numFmtId="169" fontId="15" fillId="0" borderId="0" applyFont="0" applyFill="0" applyBorder="0" applyAlignment="0" applyProtection="0"/>
    <xf numFmtId="169" fontId="4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43" fontId="16" fillId="0" borderId="0" applyFont="0" applyFill="0" applyBorder="0" applyAlignment="0" applyProtection="0"/>
    <xf numFmtId="169" fontId="41" fillId="0" borderId="0" applyFont="0" applyFill="0" applyBorder="0" applyAlignment="0" applyProtection="0"/>
    <xf numFmtId="169" fontId="86"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12" fillId="0" borderId="0" applyFont="0" applyFill="0" applyBorder="0" applyAlignment="0" applyProtection="0"/>
    <xf numFmtId="43" fontId="16" fillId="0" borderId="0" applyFont="0" applyFill="0" applyBorder="0" applyAlignment="0" applyProtection="0"/>
    <xf numFmtId="0" fontId="22" fillId="0" borderId="0" applyFont="0" applyFill="0" applyBorder="0" applyAlignment="0" applyProtection="0"/>
    <xf numFmtId="43" fontId="15" fillId="0" borderId="0" applyFont="0" applyFill="0" applyBorder="0" applyAlignment="0" applyProtection="0"/>
    <xf numFmtId="169" fontId="83" fillId="0" borderId="0" applyFont="0" applyFill="0" applyBorder="0" applyAlignment="0" applyProtection="0"/>
    <xf numFmtId="169" fontId="83" fillId="0" borderId="0" applyFont="0" applyFill="0" applyBorder="0" applyAlignment="0" applyProtection="0"/>
    <xf numFmtId="43" fontId="27" fillId="0" borderId="0" applyFont="0" applyFill="0" applyBorder="0" applyAlignment="0" applyProtection="0"/>
    <xf numFmtId="169" fontId="22" fillId="0" borderId="0" applyFont="0" applyFill="0" applyBorder="0" applyAlignment="0" applyProtection="0"/>
    <xf numFmtId="180" fontId="16" fillId="0" borderId="0" applyFont="0" applyFill="0" applyBorder="0" applyAlignment="0" applyProtection="0"/>
    <xf numFmtId="170" fontId="16"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76" fontId="73" fillId="0" borderId="0" applyFont="0" applyFill="0" applyBorder="0" applyAlignment="0" applyProtection="0"/>
    <xf numFmtId="169" fontId="22" fillId="0" borderId="0" applyFont="0" applyFill="0" applyBorder="0" applyAlignment="0" applyProtection="0"/>
    <xf numFmtId="176" fontId="16" fillId="0" borderId="0" applyFont="0" applyFill="0" applyBorder="0" applyAlignment="0" applyProtection="0"/>
    <xf numFmtId="176" fontId="73"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76" fontId="15" fillId="0" borderId="0" applyFont="0" applyFill="0" applyBorder="0" applyAlignment="0" applyProtection="0"/>
    <xf numFmtId="176" fontId="16"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9" fontId="22"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9" fontId="22"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9" fontId="22"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9" fontId="22"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9" fontId="22"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9" fontId="22"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9" fontId="22"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9" fontId="22" fillId="0" borderId="0" applyFont="0" applyFill="0" applyBorder="0" applyAlignment="0" applyProtection="0"/>
    <xf numFmtId="169" fontId="93" fillId="0" borderId="0" applyFont="0" applyFill="0" applyBorder="0" applyAlignment="0" applyProtection="0"/>
    <xf numFmtId="169" fontId="41" fillId="0" borderId="0" applyFont="0" applyFill="0" applyBorder="0" applyAlignment="0" applyProtection="0"/>
    <xf numFmtId="169" fontId="104" fillId="0" borderId="0" applyFont="0" applyFill="0" applyBorder="0" applyAlignment="0" applyProtection="0"/>
    <xf numFmtId="169" fontId="41" fillId="0" borderId="0" applyFont="0" applyFill="0" applyBorder="0" applyAlignment="0" applyProtection="0"/>
    <xf numFmtId="169" fontId="121"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93" fillId="0" borderId="0" applyFont="0" applyFill="0" applyBorder="0" applyAlignment="0" applyProtection="0"/>
    <xf numFmtId="169" fontId="41" fillId="0" borderId="0" applyFont="0" applyFill="0" applyBorder="0" applyAlignment="0" applyProtection="0"/>
    <xf numFmtId="169" fontId="104" fillId="0" borderId="0" applyFont="0" applyFill="0" applyBorder="0" applyAlignment="0" applyProtection="0"/>
    <xf numFmtId="169" fontId="41" fillId="0" borderId="0" applyFont="0" applyFill="0" applyBorder="0" applyAlignment="0" applyProtection="0"/>
    <xf numFmtId="169" fontId="121"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83"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93" fillId="0" borderId="0" applyFont="0" applyFill="0" applyBorder="0" applyAlignment="0" applyProtection="0"/>
    <xf numFmtId="169" fontId="41" fillId="0" borderId="0" applyFont="0" applyFill="0" applyBorder="0" applyAlignment="0" applyProtection="0"/>
    <xf numFmtId="169" fontId="104" fillId="0" borderId="0" applyFont="0" applyFill="0" applyBorder="0" applyAlignment="0" applyProtection="0"/>
    <xf numFmtId="169" fontId="41" fillId="0" borderId="0" applyFont="0" applyFill="0" applyBorder="0" applyAlignment="0" applyProtection="0"/>
    <xf numFmtId="169" fontId="121"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93" fillId="0" borderId="0" applyFont="0" applyFill="0" applyBorder="0" applyAlignment="0" applyProtection="0"/>
    <xf numFmtId="169" fontId="41" fillId="0" borderId="0" applyFont="0" applyFill="0" applyBorder="0" applyAlignment="0" applyProtection="0"/>
    <xf numFmtId="169" fontId="104" fillId="0" borderId="0" applyFont="0" applyFill="0" applyBorder="0" applyAlignment="0" applyProtection="0"/>
    <xf numFmtId="169" fontId="41" fillId="0" borderId="0" applyFont="0" applyFill="0" applyBorder="0" applyAlignment="0" applyProtection="0"/>
    <xf numFmtId="169" fontId="121"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93" fillId="0" borderId="0" applyFont="0" applyFill="0" applyBorder="0" applyAlignment="0" applyProtection="0"/>
    <xf numFmtId="169" fontId="41" fillId="0" borderId="0" applyFont="0" applyFill="0" applyBorder="0" applyAlignment="0" applyProtection="0"/>
    <xf numFmtId="169" fontId="104" fillId="0" borderId="0" applyFont="0" applyFill="0" applyBorder="0" applyAlignment="0" applyProtection="0"/>
    <xf numFmtId="169" fontId="41" fillId="0" borderId="0" applyFont="0" applyFill="0" applyBorder="0" applyAlignment="0" applyProtection="0"/>
    <xf numFmtId="169" fontId="121"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93" fillId="0" borderId="0" applyFont="0" applyFill="0" applyBorder="0" applyAlignment="0" applyProtection="0"/>
    <xf numFmtId="169" fontId="41" fillId="0" borderId="0" applyFont="0" applyFill="0" applyBorder="0" applyAlignment="0" applyProtection="0"/>
    <xf numFmtId="169" fontId="104" fillId="0" borderId="0" applyFont="0" applyFill="0" applyBorder="0" applyAlignment="0" applyProtection="0"/>
    <xf numFmtId="169" fontId="41" fillId="0" borderId="0" applyFont="0" applyFill="0" applyBorder="0" applyAlignment="0" applyProtection="0"/>
    <xf numFmtId="169" fontId="121"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93" fillId="0" borderId="0" applyFont="0" applyFill="0" applyBorder="0" applyAlignment="0" applyProtection="0"/>
    <xf numFmtId="169" fontId="41" fillId="0" borderId="0" applyFont="0" applyFill="0" applyBorder="0" applyAlignment="0" applyProtection="0"/>
    <xf numFmtId="169" fontId="104" fillId="0" borderId="0" applyFont="0" applyFill="0" applyBorder="0" applyAlignment="0" applyProtection="0"/>
    <xf numFmtId="169" fontId="41" fillId="0" borderId="0" applyFont="0" applyFill="0" applyBorder="0" applyAlignment="0" applyProtection="0"/>
    <xf numFmtId="169" fontId="121"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93" fillId="0" borderId="0" applyFont="0" applyFill="0" applyBorder="0" applyAlignment="0" applyProtection="0"/>
    <xf numFmtId="169" fontId="41" fillId="0" borderId="0" applyFont="0" applyFill="0" applyBorder="0" applyAlignment="0" applyProtection="0"/>
    <xf numFmtId="169" fontId="104" fillId="0" borderId="0" applyFont="0" applyFill="0" applyBorder="0" applyAlignment="0" applyProtection="0"/>
    <xf numFmtId="169" fontId="41" fillId="0" borderId="0" applyFont="0" applyFill="0" applyBorder="0" applyAlignment="0" applyProtection="0"/>
    <xf numFmtId="169" fontId="121"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93" fillId="0" borderId="0" applyFont="0" applyFill="0" applyBorder="0" applyAlignment="0" applyProtection="0"/>
    <xf numFmtId="169" fontId="41" fillId="0" borderId="0" applyFont="0" applyFill="0" applyBorder="0" applyAlignment="0" applyProtection="0"/>
    <xf numFmtId="169" fontId="104" fillId="0" borderId="0" applyFont="0" applyFill="0" applyBorder="0" applyAlignment="0" applyProtection="0"/>
    <xf numFmtId="169" fontId="41" fillId="0" borderId="0" applyFont="0" applyFill="0" applyBorder="0" applyAlignment="0" applyProtection="0"/>
    <xf numFmtId="169" fontId="121"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83"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83" fillId="0" borderId="0" applyFont="0" applyFill="0" applyBorder="0" applyAlignment="0" applyProtection="0"/>
    <xf numFmtId="169" fontId="22" fillId="0" borderId="0" applyFont="0" applyFill="0" applyBorder="0" applyAlignment="0" applyProtection="0"/>
    <xf numFmtId="43" fontId="16" fillId="0" borderId="0" applyFont="0" applyFill="0" applyBorder="0" applyAlignment="0" applyProtection="0"/>
    <xf numFmtId="176" fontId="16"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76" fontId="16"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83" fillId="0" borderId="0" applyFont="0" applyFill="0" applyBorder="0" applyAlignment="0" applyProtection="0"/>
    <xf numFmtId="169" fontId="22"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83"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83"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5"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5"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83"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43" fontId="15" fillId="0" borderId="0" applyFont="0" applyFill="0" applyBorder="0" applyAlignment="0" applyProtection="0"/>
    <xf numFmtId="170" fontId="85" fillId="0" borderId="0" applyFont="0" applyFill="0" applyBorder="0" applyAlignment="0" applyProtection="0"/>
    <xf numFmtId="170" fontId="30" fillId="0" borderId="0" applyFont="0" applyFill="0" applyBorder="0" applyAlignment="0" applyProtection="0"/>
    <xf numFmtId="43" fontId="15" fillId="0" borderId="0" applyFont="0" applyFill="0" applyBorder="0" applyAlignment="0" applyProtection="0"/>
    <xf numFmtId="170" fontId="85" fillId="0" borderId="0" applyFont="0" applyFill="0" applyBorder="0" applyAlignment="0" applyProtection="0"/>
    <xf numFmtId="170" fontId="30" fillId="0" borderId="0" applyFont="0" applyFill="0" applyBorder="0" applyAlignment="0" applyProtection="0"/>
    <xf numFmtId="43" fontId="15" fillId="0" borderId="0" applyFont="0" applyFill="0" applyBorder="0" applyAlignment="0" applyProtection="0"/>
    <xf numFmtId="170" fontId="85" fillId="0" borderId="0" applyFont="0" applyFill="0" applyBorder="0" applyAlignment="0" applyProtection="0"/>
    <xf numFmtId="170" fontId="30" fillId="0" borderId="0" applyFont="0" applyFill="0" applyBorder="0" applyAlignment="0" applyProtection="0"/>
    <xf numFmtId="43" fontId="15"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170" fontId="85" fillId="0" borderId="0" applyFont="0" applyFill="0" applyBorder="0" applyAlignment="0" applyProtection="0"/>
    <xf numFmtId="170" fontId="30"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83"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83"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73" fontId="14" fillId="0" borderId="0" applyFont="0" applyFill="0" applyBorder="0" applyAlignment="0" applyProtection="0"/>
    <xf numFmtId="173" fontId="21" fillId="0" borderId="0" applyFont="0" applyFill="0" applyBorder="0" applyAlignment="0" applyProtection="0"/>
    <xf numFmtId="173" fontId="14" fillId="0" borderId="0" applyFont="0" applyFill="0" applyBorder="0" applyAlignment="0" applyProtection="0"/>
    <xf numFmtId="173" fontId="14" fillId="0" borderId="0" applyFont="0" applyFill="0" applyBorder="0" applyAlignment="0" applyProtection="0"/>
    <xf numFmtId="173" fontId="14" fillId="0" borderId="0" applyFont="0" applyFill="0" applyBorder="0" applyAlignment="0" applyProtection="0"/>
    <xf numFmtId="173" fontId="14" fillId="0" borderId="0" applyFont="0" applyFill="0" applyBorder="0" applyAlignment="0" applyProtection="0"/>
    <xf numFmtId="173" fontId="72" fillId="0" borderId="0" applyFont="0" applyFill="0" applyBorder="0" applyAlignment="0" applyProtection="0"/>
    <xf numFmtId="173" fontId="14" fillId="0" borderId="0" applyFont="0" applyFill="0" applyBorder="0" applyAlignment="0" applyProtection="0"/>
    <xf numFmtId="173" fontId="14"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14" fillId="0" borderId="0" applyFont="0" applyFill="0" applyBorder="0" applyAlignment="0" applyProtection="0"/>
    <xf numFmtId="173" fontId="14" fillId="0" borderId="0" applyFont="0" applyFill="0" applyBorder="0" applyAlignment="0" applyProtection="0"/>
    <xf numFmtId="173" fontId="72" fillId="0" borderId="0" applyFont="0" applyFill="0" applyBorder="0" applyAlignment="0" applyProtection="0"/>
    <xf numFmtId="173" fontId="14" fillId="0" borderId="0" applyFont="0" applyFill="0" applyBorder="0" applyAlignment="0" applyProtection="0"/>
    <xf numFmtId="173" fontId="80" fillId="0" borderId="0" applyFont="0" applyFill="0" applyBorder="0" applyAlignment="0" applyProtection="0"/>
    <xf numFmtId="173" fontId="14" fillId="0" borderId="0" applyFont="0" applyFill="0" applyBorder="0" applyAlignment="0" applyProtection="0"/>
    <xf numFmtId="170" fontId="22" fillId="0" borderId="0" applyFont="0" applyFill="0" applyBorder="0" applyAlignment="0" applyProtection="0"/>
    <xf numFmtId="169" fontId="42" fillId="0" borderId="0" applyFont="0" applyFill="0" applyBorder="0" applyAlignment="0" applyProtection="0"/>
    <xf numFmtId="170" fontId="22" fillId="0" borderId="0" applyFont="0" applyFill="0" applyBorder="0" applyAlignment="0" applyProtection="0"/>
    <xf numFmtId="170" fontId="16"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73" fontId="14"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73" fontId="72" fillId="0" borderId="0" applyFont="0" applyFill="0" applyBorder="0" applyAlignment="0" applyProtection="0"/>
    <xf numFmtId="173" fontId="14" fillId="0" borderId="0" applyFont="0" applyFill="0" applyBorder="0" applyAlignment="0" applyProtection="0"/>
    <xf numFmtId="173" fontId="14" fillId="0" borderId="0" applyFont="0" applyFill="0" applyBorder="0" applyAlignment="0" applyProtection="0"/>
    <xf numFmtId="173" fontId="72" fillId="0" borderId="0" applyFont="0" applyFill="0" applyBorder="0" applyAlignment="0" applyProtection="0"/>
    <xf numFmtId="173" fontId="72" fillId="0" borderId="0" applyFont="0" applyFill="0" applyBorder="0" applyAlignment="0" applyProtection="0"/>
    <xf numFmtId="173" fontId="14" fillId="0" borderId="0" applyFont="0" applyFill="0" applyBorder="0" applyAlignment="0" applyProtection="0"/>
    <xf numFmtId="170" fontId="2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73" fontId="72" fillId="0" borderId="0" applyFont="0" applyFill="0" applyBorder="0" applyAlignment="0" applyProtection="0"/>
    <xf numFmtId="173" fontId="14" fillId="0" borderId="0" applyFont="0" applyFill="0" applyBorder="0" applyAlignment="0" applyProtection="0"/>
    <xf numFmtId="173" fontId="80" fillId="0" borderId="0" applyFont="0" applyFill="0" applyBorder="0" applyAlignment="0" applyProtection="0"/>
    <xf numFmtId="173" fontId="14" fillId="0" borderId="0" applyFont="0" applyFill="0" applyBorder="0" applyAlignment="0" applyProtection="0"/>
    <xf numFmtId="169" fontId="15"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3" fontId="80"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43" fontId="15" fillId="0" borderId="0" applyFont="0" applyFill="0" applyBorder="0" applyAlignment="0" applyProtection="0"/>
    <xf numFmtId="169" fontId="84"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84"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84"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84" fillId="0" borderId="0" applyFont="0" applyFill="0" applyBorder="0" applyAlignment="0" applyProtection="0"/>
    <xf numFmtId="169" fontId="41" fillId="0" borderId="0" applyFont="0" applyFill="0" applyBorder="0" applyAlignment="0" applyProtection="0"/>
    <xf numFmtId="169" fontId="12" fillId="0" borderId="0" applyFont="0" applyFill="0" applyBorder="0" applyAlignment="0" applyProtection="0"/>
    <xf numFmtId="169" fontId="84" fillId="0" borderId="0" applyFont="0" applyFill="0" applyBorder="0" applyAlignment="0" applyProtection="0"/>
    <xf numFmtId="169" fontId="41" fillId="0" borderId="0" applyFont="0" applyFill="0" applyBorder="0" applyAlignment="0" applyProtection="0"/>
    <xf numFmtId="169" fontId="12" fillId="0" borderId="0" applyFont="0" applyFill="0" applyBorder="0" applyAlignment="0" applyProtection="0"/>
    <xf numFmtId="169" fontId="84" fillId="0" borderId="0" applyFont="0" applyFill="0" applyBorder="0" applyAlignment="0" applyProtection="0"/>
    <xf numFmtId="169" fontId="41" fillId="0" borderId="0" applyFont="0" applyFill="0" applyBorder="0" applyAlignment="0" applyProtection="0"/>
    <xf numFmtId="169" fontId="12" fillId="0" borderId="0" applyFont="0" applyFill="0" applyBorder="0" applyAlignment="0" applyProtection="0"/>
    <xf numFmtId="169" fontId="84" fillId="0" borderId="0" applyFont="0" applyFill="0" applyBorder="0" applyAlignment="0" applyProtection="0"/>
    <xf numFmtId="169" fontId="41" fillId="0" borderId="0" applyFont="0" applyFill="0" applyBorder="0" applyAlignment="0" applyProtection="0"/>
    <xf numFmtId="169" fontId="12" fillId="0" borderId="0" applyFont="0" applyFill="0" applyBorder="0" applyAlignment="0" applyProtection="0"/>
    <xf numFmtId="169" fontId="84" fillId="0" borderId="0" applyFont="0" applyFill="0" applyBorder="0" applyAlignment="0" applyProtection="0"/>
    <xf numFmtId="169" fontId="41" fillId="0" borderId="0" applyFont="0" applyFill="0" applyBorder="0" applyAlignment="0" applyProtection="0"/>
    <xf numFmtId="169" fontId="12" fillId="0" borderId="0" applyFont="0" applyFill="0" applyBorder="0" applyAlignment="0" applyProtection="0"/>
    <xf numFmtId="169" fontId="84" fillId="0" borderId="0" applyFont="0" applyFill="0" applyBorder="0" applyAlignment="0" applyProtection="0"/>
    <xf numFmtId="169" fontId="41"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9"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9"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9"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9" fontId="1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9" fontId="12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9" fontId="129"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9" fontId="4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9" fontId="4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83"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83"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86"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12" fillId="0" borderId="0" applyFont="0" applyFill="0" applyBorder="0" applyAlignment="0" applyProtection="0"/>
    <xf numFmtId="169" fontId="41" fillId="0" borderId="0" applyFont="0" applyFill="0" applyBorder="0" applyAlignment="0" applyProtection="0"/>
    <xf numFmtId="169" fontId="86"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86"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12" fillId="0" borderId="0" applyFont="0" applyFill="0" applyBorder="0" applyAlignment="0" applyProtection="0"/>
    <xf numFmtId="169" fontId="92" fillId="0" borderId="0" applyFont="0" applyFill="0" applyBorder="0" applyAlignment="0" applyProtection="0"/>
    <xf numFmtId="169" fontId="30" fillId="0" borderId="0" applyFont="0" applyFill="0" applyBorder="0" applyAlignment="0" applyProtection="0"/>
    <xf numFmtId="169" fontId="30" fillId="0" borderId="0" applyFont="0" applyFill="0" applyBorder="0" applyAlignment="0" applyProtection="0"/>
    <xf numFmtId="169" fontId="12" fillId="0" borderId="0" applyFont="0" applyFill="0" applyBorder="0" applyAlignment="0" applyProtection="0"/>
    <xf numFmtId="169" fontId="92" fillId="0" borderId="0" applyFont="0" applyFill="0" applyBorder="0" applyAlignment="0" applyProtection="0"/>
    <xf numFmtId="169" fontId="30" fillId="0" borderId="0" applyFont="0" applyFill="0" applyBorder="0" applyAlignment="0" applyProtection="0"/>
    <xf numFmtId="169" fontId="30"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43" fontId="16" fillId="0" borderId="0" applyFont="0" applyFill="0" applyBorder="0" applyAlignment="0" applyProtection="0"/>
    <xf numFmtId="169" fontId="93"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93"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12" fillId="0" borderId="0" applyFont="0" applyFill="0" applyBorder="0" applyAlignment="0" applyProtection="0"/>
    <xf numFmtId="169" fontId="93"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12" fillId="0" borderId="0" applyFont="0" applyFill="0" applyBorder="0" applyAlignment="0" applyProtection="0"/>
    <xf numFmtId="169" fontId="93"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12" fillId="0" borderId="0" applyFont="0" applyFill="0" applyBorder="0" applyAlignment="0" applyProtection="0"/>
    <xf numFmtId="169" fontId="93"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12" fillId="0" borderId="0" applyFont="0" applyFill="0" applyBorder="0" applyAlignment="0" applyProtection="0"/>
    <xf numFmtId="169" fontId="93" fillId="0" borderId="0" applyFont="0" applyFill="0" applyBorder="0" applyAlignment="0" applyProtection="0"/>
    <xf numFmtId="169" fontId="41" fillId="0" borderId="0" applyFont="0" applyFill="0" applyBorder="0" applyAlignment="0" applyProtection="0"/>
    <xf numFmtId="169" fontId="93" fillId="0" borderId="0" applyFont="0" applyFill="0" applyBorder="0" applyAlignment="0" applyProtection="0"/>
    <xf numFmtId="169" fontId="41" fillId="0" borderId="0" applyFont="0" applyFill="0" applyBorder="0" applyAlignment="0" applyProtection="0"/>
    <xf numFmtId="169" fontId="93"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14" fillId="0" borderId="0" applyFont="0" applyFill="0" applyBorder="0" applyAlignment="0" applyProtection="0"/>
    <xf numFmtId="169" fontId="30"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22"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5" fillId="0" borderId="0" applyFont="0" applyFill="0" applyBorder="0" applyAlignment="0" applyProtection="0"/>
    <xf numFmtId="169" fontId="16" fillId="0" borderId="0" applyFont="0" applyFill="0" applyBorder="0" applyAlignment="0" applyProtection="0"/>
    <xf numFmtId="169" fontId="114" fillId="0" borderId="0" applyFont="0" applyFill="0" applyBorder="0" applyAlignment="0" applyProtection="0"/>
    <xf numFmtId="169" fontId="30" fillId="0" borderId="0" applyFont="0" applyFill="0" applyBorder="0" applyAlignment="0" applyProtection="0"/>
    <xf numFmtId="169" fontId="114" fillId="0" borderId="0" applyFont="0" applyFill="0" applyBorder="0" applyAlignment="0" applyProtection="0"/>
    <xf numFmtId="169" fontId="30"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80" fontId="16"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83"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80" fontId="16"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83"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6" fontId="73" fillId="0" borderId="0" applyFont="0" applyFill="0" applyBorder="0" applyAlignment="0" applyProtection="0"/>
    <xf numFmtId="176" fontId="73" fillId="0" borderId="0" applyFont="0" applyFill="0" applyBorder="0" applyAlignment="0" applyProtection="0"/>
    <xf numFmtId="176" fontId="73" fillId="0" borderId="0" applyFont="0" applyFill="0" applyBorder="0" applyAlignment="0" applyProtection="0"/>
    <xf numFmtId="176" fontId="73" fillId="0" borderId="0" applyFont="0" applyFill="0" applyBorder="0" applyAlignment="0" applyProtection="0"/>
    <xf numFmtId="176" fontId="73" fillId="0" borderId="0" applyFont="0" applyFill="0" applyBorder="0" applyAlignment="0" applyProtection="0"/>
    <xf numFmtId="176" fontId="73" fillId="0" borderId="0" applyFont="0" applyFill="0" applyBorder="0" applyAlignment="0" applyProtection="0"/>
    <xf numFmtId="176" fontId="73"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83" fillId="0" borderId="0" applyFont="0" applyFill="0" applyBorder="0" applyAlignment="0" applyProtection="0"/>
    <xf numFmtId="169" fontId="22" fillId="0" borderId="0" applyFont="0" applyFill="0" applyBorder="0" applyAlignment="0" applyProtection="0"/>
    <xf numFmtId="176" fontId="73" fillId="0" borderId="0" applyFont="0" applyFill="0" applyBorder="0" applyAlignment="0" applyProtection="0"/>
    <xf numFmtId="176" fontId="73" fillId="0" borderId="0" applyFont="0" applyFill="0" applyBorder="0" applyAlignment="0" applyProtection="0"/>
    <xf numFmtId="43"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43" fontId="16" fillId="0" borderId="0" applyFont="0" applyFill="0" applyBorder="0" applyAlignment="0" applyProtection="0"/>
    <xf numFmtId="169" fontId="22" fillId="0" borderId="0" applyFont="0" applyFill="0" applyBorder="0" applyAlignment="0" applyProtection="0"/>
    <xf numFmtId="43" fontId="16"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83"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83"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76"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6" fontId="16" fillId="0" borderId="0" applyFont="0" applyFill="0" applyBorder="0" applyAlignment="0" applyProtection="0"/>
    <xf numFmtId="169" fontId="22" fillId="0" borderId="0" applyFont="0" applyFill="0" applyBorder="0" applyAlignment="0" applyProtection="0"/>
    <xf numFmtId="176" fontId="73"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69" fontId="22" fillId="0" borderId="0" applyFont="0" applyFill="0" applyBorder="0" applyAlignment="0" applyProtection="0"/>
    <xf numFmtId="176" fontId="16"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6" fontId="16" fillId="0" borderId="0" applyFont="0" applyFill="0" applyBorder="0" applyAlignment="0" applyProtection="0"/>
    <xf numFmtId="169" fontId="22" fillId="0" borderId="0" applyFont="0" applyFill="0" applyBorder="0" applyAlignment="0" applyProtection="0"/>
    <xf numFmtId="176" fontId="73" fillId="0" borderId="0" applyFont="0" applyFill="0" applyBorder="0" applyAlignment="0" applyProtection="0"/>
    <xf numFmtId="169" fontId="4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4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43"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43" fontId="16"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83" fillId="0" borderId="0" applyFont="0" applyFill="0" applyBorder="0" applyAlignment="0" applyProtection="0"/>
    <xf numFmtId="169" fontId="22"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6" fillId="0" borderId="0" applyFont="0" applyFill="0" applyBorder="0" applyAlignment="0" applyProtection="0"/>
    <xf numFmtId="169" fontId="83" fillId="0" borderId="0" applyFont="0" applyFill="0" applyBorder="0" applyAlignment="0" applyProtection="0"/>
    <xf numFmtId="169" fontId="4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41"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41"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70" fontId="16" fillId="0" borderId="0" applyFont="0" applyFill="0" applyBorder="0" applyAlignment="0" applyProtection="0"/>
    <xf numFmtId="170" fontId="22" fillId="0" borderId="0" applyFont="0" applyFill="0" applyBorder="0" applyAlignment="0" applyProtection="0"/>
    <xf numFmtId="170" fontId="16"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0" fontId="12" fillId="0" borderId="0" applyFont="0" applyFill="0" applyBorder="0" applyAlignment="0" applyProtection="0"/>
    <xf numFmtId="169" fontId="16" fillId="0" borderId="0" applyFont="0" applyFill="0" applyBorder="0" applyAlignment="0" applyProtection="0"/>
    <xf numFmtId="170" fontId="2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41"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169" fontId="41"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4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41" fillId="0" borderId="0" applyFont="0" applyFill="0" applyBorder="0" applyAlignment="0" applyProtection="0"/>
    <xf numFmtId="170" fontId="22" fillId="0" borderId="0" applyFont="0" applyFill="0" applyBorder="0" applyAlignment="0" applyProtection="0"/>
    <xf numFmtId="169" fontId="93" fillId="0" borderId="0" applyFont="0" applyFill="0" applyBorder="0" applyAlignment="0" applyProtection="0"/>
    <xf numFmtId="169" fontId="41" fillId="0" borderId="0" applyFont="0" applyFill="0" applyBorder="0" applyAlignment="0" applyProtection="0"/>
    <xf numFmtId="169" fontId="104" fillId="0" borderId="0" applyFont="0" applyFill="0" applyBorder="0" applyAlignment="0" applyProtection="0"/>
    <xf numFmtId="169" fontId="41" fillId="0" borderId="0" applyFont="0" applyFill="0" applyBorder="0" applyAlignment="0" applyProtection="0"/>
    <xf numFmtId="169" fontId="121" fillId="0" borderId="0" applyFont="0" applyFill="0" applyBorder="0" applyAlignment="0" applyProtection="0"/>
    <xf numFmtId="169" fontId="41" fillId="0" borderId="0" applyFont="0" applyFill="0" applyBorder="0" applyAlignment="0" applyProtection="0"/>
    <xf numFmtId="169" fontId="16" fillId="0" borderId="0" applyFont="0" applyFill="0" applyBorder="0" applyAlignment="0" applyProtection="0"/>
    <xf numFmtId="170" fontId="1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43" fontId="16"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76" fontId="16" fillId="0" borderId="0" applyFont="0" applyFill="0" applyBorder="0" applyAlignment="0" applyProtection="0"/>
    <xf numFmtId="170" fontId="16" fillId="0" borderId="0" applyFont="0" applyFill="0" applyBorder="0" applyAlignment="0" applyProtection="0"/>
    <xf numFmtId="176" fontId="16" fillId="0" borderId="0" applyFont="0" applyFill="0" applyBorder="0" applyAlignment="0" applyProtection="0"/>
    <xf numFmtId="170" fontId="16" fillId="0" borderId="0" applyFont="0" applyFill="0" applyBorder="0" applyAlignment="0" applyProtection="0"/>
    <xf numFmtId="176" fontId="73" fillId="0" borderId="0" applyFont="0" applyFill="0" applyBorder="0" applyAlignment="0" applyProtection="0"/>
    <xf numFmtId="43" fontId="16"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69" fontId="22" fillId="0" borderId="0" applyFont="0" applyFill="0" applyBorder="0" applyAlignment="0" applyProtection="0"/>
    <xf numFmtId="176" fontId="73" fillId="0" borderId="0" applyFont="0" applyFill="0" applyBorder="0" applyAlignment="0" applyProtection="0"/>
    <xf numFmtId="176" fontId="16" fillId="0" borderId="0" applyFont="0" applyFill="0" applyBorder="0" applyAlignment="0" applyProtection="0"/>
    <xf numFmtId="176" fontId="15"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69" fontId="12" fillId="0" borderId="0" applyFont="0" applyFill="0" applyBorder="0" applyAlignment="0" applyProtection="0"/>
    <xf numFmtId="176" fontId="16" fillId="0" borderId="0" applyFont="0" applyFill="0" applyBorder="0" applyAlignment="0" applyProtection="0"/>
    <xf numFmtId="170" fontId="16" fillId="0" borderId="0" applyFont="0" applyFill="0" applyBorder="0" applyAlignment="0" applyProtection="0"/>
    <xf numFmtId="176" fontId="16" fillId="0" borderId="0" applyFont="0" applyFill="0" applyBorder="0" applyAlignment="0" applyProtection="0"/>
    <xf numFmtId="170" fontId="16" fillId="0" borderId="0" applyFont="0" applyFill="0" applyBorder="0" applyAlignment="0" applyProtection="0"/>
    <xf numFmtId="176" fontId="73" fillId="0" borderId="0" applyFont="0" applyFill="0" applyBorder="0" applyAlignment="0" applyProtection="0"/>
    <xf numFmtId="43" fontId="16"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69" fontId="22" fillId="0" borderId="0" applyFont="0" applyFill="0" applyBorder="0" applyAlignment="0" applyProtection="0"/>
    <xf numFmtId="176" fontId="73" fillId="0" borderId="0" applyFont="0" applyFill="0" applyBorder="0" applyAlignment="0" applyProtection="0"/>
    <xf numFmtId="176" fontId="16" fillId="0" borderId="0" applyFont="0" applyFill="0" applyBorder="0" applyAlignment="0" applyProtection="0"/>
    <xf numFmtId="176" fontId="15"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69" fontId="12" fillId="0" borderId="0" applyFont="0" applyFill="0" applyBorder="0" applyAlignment="0" applyProtection="0"/>
    <xf numFmtId="170" fontId="40" fillId="0" borderId="0" applyFont="0" applyFill="0" applyBorder="0" applyAlignment="0" applyProtection="0"/>
    <xf numFmtId="170" fontId="85"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4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16" fillId="0" borderId="0" applyFont="0" applyFill="0" applyBorder="0" applyAlignment="0" applyProtection="0"/>
    <xf numFmtId="170" fontId="74"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85"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43" fontId="15"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74" fillId="0" borderId="0" applyFont="0" applyFill="0" applyBorder="0" applyAlignment="0" applyProtection="0"/>
    <xf numFmtId="170" fontId="30" fillId="0" borderId="0" applyFont="0" applyFill="0" applyBorder="0" applyAlignment="0" applyProtection="0"/>
    <xf numFmtId="169" fontId="22"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40"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85"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4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43" fontId="16" fillId="0" borderId="0" applyFont="0" applyFill="0" applyBorder="0" applyAlignment="0" applyProtection="0"/>
    <xf numFmtId="170" fontId="74"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85"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70" fontId="30" fillId="0" borderId="0" applyFont="0" applyFill="0" applyBorder="0" applyAlignment="0" applyProtection="0"/>
    <xf numFmtId="170" fontId="92" fillId="0" borderId="0" applyFont="0" applyFill="0" applyBorder="0" applyAlignment="0" applyProtection="0"/>
    <xf numFmtId="170" fontId="30" fillId="0" borderId="0" applyFont="0" applyFill="0" applyBorder="0" applyAlignment="0" applyProtection="0"/>
    <xf numFmtId="170" fontId="103" fillId="0" borderId="0" applyFont="0" applyFill="0" applyBorder="0" applyAlignment="0" applyProtection="0"/>
    <xf numFmtId="170" fontId="30" fillId="0" borderId="0" applyFont="0" applyFill="0" applyBorder="0" applyAlignment="0" applyProtection="0"/>
    <xf numFmtId="170" fontId="120" fillId="0" borderId="0" applyFont="0" applyFill="0" applyBorder="0" applyAlignment="0" applyProtection="0"/>
    <xf numFmtId="170" fontId="30" fillId="0" borderId="0" applyFont="0" applyFill="0" applyBorder="0" applyAlignment="0" applyProtection="0"/>
    <xf numFmtId="170" fontId="74" fillId="0" borderId="0" applyFont="0" applyFill="0" applyBorder="0" applyAlignment="0" applyProtection="0"/>
    <xf numFmtId="170" fontId="30"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69"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43" fontId="16" fillId="0" borderId="0" applyFont="0" applyFill="0" applyBorder="0" applyAlignment="0" applyProtection="0"/>
    <xf numFmtId="170" fontId="22"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27" fillId="0" borderId="0" applyFont="0" applyFill="0" applyBorder="0" applyAlignment="0" applyProtection="0"/>
    <xf numFmtId="170"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70" fontId="22" fillId="0" borderId="0" applyFont="0" applyFill="0" applyBorder="0" applyAlignment="0" applyProtection="0"/>
    <xf numFmtId="43" fontId="16" fillId="0" borderId="0" applyFont="0" applyFill="0" applyBorder="0" applyAlignment="0" applyProtection="0"/>
    <xf numFmtId="170" fontId="29" fillId="0" borderId="0" applyFont="0" applyFill="0" applyBorder="0" applyAlignment="0" applyProtection="0"/>
    <xf numFmtId="169" fontId="22" fillId="0" borderId="0" applyFont="0" applyFill="0" applyBorder="0" applyAlignment="0" applyProtection="0"/>
    <xf numFmtId="169" fontId="27"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69" fontId="15" fillId="0" borderId="0" applyFont="0" applyFill="0" applyBorder="0" applyAlignment="0" applyProtection="0"/>
    <xf numFmtId="169" fontId="16" fillId="0" borderId="0" applyFont="0" applyFill="0" applyBorder="0" applyAlignment="0" applyProtection="0"/>
    <xf numFmtId="170" fontId="22" fillId="0" borderId="0" applyFont="0" applyFill="0" applyBorder="0" applyAlignment="0" applyProtection="0"/>
    <xf numFmtId="43" fontId="16" fillId="0" borderId="0" applyFont="0" applyFill="0" applyBorder="0" applyAlignment="0" applyProtection="0"/>
    <xf numFmtId="169" fontId="12" fillId="0" borderId="0" applyFont="0" applyFill="0" applyBorder="0" applyAlignment="0" applyProtection="0"/>
    <xf numFmtId="176" fontId="16" fillId="0" borderId="0" applyFont="0" applyFill="0" applyBorder="0" applyAlignment="0" applyProtection="0"/>
    <xf numFmtId="170" fontId="22" fillId="0" borderId="0" applyFont="0" applyFill="0" applyBorder="0" applyAlignment="0" applyProtection="0"/>
    <xf numFmtId="169"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9"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12"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70" fontId="22" fillId="0" borderId="0" applyFont="0" applyFill="0" applyBorder="0" applyAlignment="0" applyProtection="0"/>
    <xf numFmtId="176" fontId="16" fillId="0" borderId="0" applyFont="0" applyFill="0" applyBorder="0" applyAlignment="0" applyProtection="0"/>
    <xf numFmtId="170" fontId="22" fillId="0" borderId="0" applyFont="0" applyFill="0" applyBorder="0" applyAlignment="0" applyProtection="0"/>
    <xf numFmtId="43" fontId="16" fillId="0" borderId="0" applyFont="0" applyFill="0" applyBorder="0" applyAlignment="0" applyProtection="0"/>
    <xf numFmtId="170" fontId="29"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22" fillId="0" borderId="0" applyFont="0" applyFill="0" applyBorder="0" applyAlignment="0" applyProtection="0"/>
    <xf numFmtId="170" fontId="83" fillId="0" borderId="0" applyFont="0" applyFill="0" applyBorder="0" applyAlignment="0" applyProtection="0"/>
    <xf numFmtId="170" fontId="22" fillId="0" borderId="0" applyFont="0" applyFill="0" applyBorder="0" applyAlignment="0" applyProtection="0"/>
    <xf numFmtId="176" fontId="73" fillId="0" borderId="0" applyFont="0" applyFill="0" applyBorder="0" applyAlignment="0" applyProtection="0"/>
    <xf numFmtId="176" fontId="73" fillId="0" borderId="0" applyFont="0" applyFill="0" applyBorder="0" applyAlignment="0" applyProtection="0"/>
    <xf numFmtId="176" fontId="16" fillId="0" borderId="0" applyFont="0" applyFill="0" applyBorder="0" applyAlignment="0" applyProtection="0"/>
    <xf numFmtId="176" fontId="73" fillId="0" borderId="0" applyFont="0" applyFill="0" applyBorder="0" applyAlignment="0" applyProtection="0"/>
    <xf numFmtId="43" fontId="16" fillId="0" borderId="0" applyFont="0" applyFill="0" applyBorder="0" applyAlignment="0" applyProtection="0"/>
    <xf numFmtId="170" fontId="22" fillId="0" borderId="0" applyFont="0" applyFill="0" applyBorder="0" applyAlignment="0" applyProtection="0"/>
    <xf numFmtId="170" fontId="16"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43" fontId="16"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13" fillId="0" borderId="0" applyFont="0" applyFill="0" applyBorder="0" applyAlignment="0" applyProtection="0"/>
    <xf numFmtId="170" fontId="29" fillId="0" borderId="0" applyFont="0" applyFill="0" applyBorder="0" applyAlignment="0" applyProtection="0"/>
    <xf numFmtId="170" fontId="22" fillId="0" borderId="0" applyFont="0" applyFill="0" applyBorder="0" applyAlignment="0" applyProtection="0"/>
    <xf numFmtId="170" fontId="83" fillId="0" borderId="0" applyFont="0" applyFill="0" applyBorder="0" applyAlignment="0" applyProtection="0"/>
    <xf numFmtId="170" fontId="22" fillId="0" borderId="0" applyFont="0" applyFill="0" applyBorder="0" applyAlignment="0" applyProtection="0"/>
    <xf numFmtId="170" fontId="12" fillId="0" borderId="0" applyFon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169" fontId="12" fillId="0" borderId="0" applyFon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169" fontId="12" fillId="0" borderId="0" applyFon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169" fontId="12" fillId="0" borderId="0" applyFon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169" fontId="12" fillId="0" borderId="0" applyFon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169" fontId="12" fillId="0" borderId="0" applyFon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169" fontId="22" fillId="0" borderId="0" applyFont="0" applyFill="0" applyBorder="0" applyAlignment="0" applyProtection="0"/>
    <xf numFmtId="43" fontId="16" fillId="0" borderId="0" applyFont="0" applyFill="0" applyBorder="0" applyAlignment="0" applyProtection="0"/>
    <xf numFmtId="169" fontId="1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7"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70" fontId="16" fillId="0" borderId="0" applyFont="0" applyFill="0" applyBorder="0" applyAlignment="0" applyProtection="0"/>
    <xf numFmtId="169" fontId="22" fillId="0" borderId="0" applyFont="0" applyFill="0" applyBorder="0" applyAlignment="0" applyProtection="0"/>
    <xf numFmtId="170" fontId="16" fillId="0" borderId="0" applyFont="0" applyFill="0" applyBorder="0" applyAlignment="0" applyProtection="0"/>
    <xf numFmtId="169" fontId="12"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12"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9" fontId="42" fillId="0" borderId="0" applyFont="0" applyFill="0" applyBorder="0" applyAlignment="0" applyProtection="0"/>
    <xf numFmtId="169" fontId="41"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169" fontId="12" fillId="0" borderId="0" applyFont="0" applyFill="0" applyBorder="0" applyAlignment="0" applyProtection="0"/>
    <xf numFmtId="43" fontId="15"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12"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169" fontId="12" fillId="0" borderId="0" applyFont="0" applyFill="0" applyBorder="0" applyAlignment="0" applyProtection="0"/>
    <xf numFmtId="43" fontId="15"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12" fillId="0" borderId="0" applyFont="0" applyFill="0" applyBorder="0" applyAlignment="0" applyProtection="0"/>
    <xf numFmtId="169" fontId="22" fillId="0" borderId="0" applyFont="0" applyFill="0" applyBorder="0" applyAlignment="0" applyProtection="0"/>
    <xf numFmtId="43" fontId="15" fillId="0" borderId="0" applyFont="0" applyFill="0" applyBorder="0" applyAlignment="0" applyProtection="0"/>
    <xf numFmtId="169" fontId="12" fillId="0" borderId="0" applyFont="0" applyFill="0" applyBorder="0" applyAlignment="0" applyProtection="0"/>
    <xf numFmtId="177" fontId="16" fillId="0" borderId="0" applyFont="0" applyFill="0" applyBorder="0" applyAlignment="0" applyProtection="0"/>
    <xf numFmtId="179" fontId="16" fillId="0" borderId="0" applyFont="0" applyFill="0" applyBorder="0" applyAlignment="0" applyProtection="0"/>
    <xf numFmtId="177" fontId="16" fillId="0" borderId="0" applyFont="0" applyFill="0" applyBorder="0" applyAlignment="0" applyProtection="0"/>
    <xf numFmtId="179" fontId="16" fillId="0" borderId="0" applyFont="0" applyFill="0" applyBorder="0" applyAlignment="0" applyProtection="0"/>
    <xf numFmtId="177" fontId="16" fillId="0" borderId="0" applyFont="0" applyFill="0" applyBorder="0" applyAlignment="0" applyProtection="0"/>
    <xf numFmtId="177" fontId="16" fillId="0" borderId="0" applyFont="0" applyFill="0" applyBorder="0" applyAlignment="0" applyProtection="0"/>
    <xf numFmtId="179" fontId="16" fillId="0" borderId="0" applyFont="0" applyFill="0" applyBorder="0" applyAlignment="0" applyProtection="0"/>
    <xf numFmtId="177" fontId="16" fillId="0" borderId="0" applyFont="0" applyFill="0" applyBorder="0" applyAlignment="0" applyProtection="0"/>
    <xf numFmtId="177" fontId="73" fillId="0" borderId="0" applyFont="0" applyFill="0" applyBorder="0" applyAlignment="0" applyProtection="0"/>
    <xf numFmtId="177" fontId="16" fillId="0" borderId="0" applyFont="0" applyFill="0" applyBorder="0" applyAlignment="0" applyProtection="0"/>
    <xf numFmtId="177" fontId="16" fillId="0" borderId="0" applyFont="0" applyFill="0" applyBorder="0" applyAlignment="0" applyProtection="0"/>
    <xf numFmtId="177" fontId="15" fillId="0" borderId="0" applyFont="0" applyFill="0" applyBorder="0" applyAlignment="0" applyProtection="0"/>
    <xf numFmtId="177" fontId="16" fillId="0" borderId="0" applyFont="0" applyFill="0" applyBorder="0" applyAlignment="0" applyProtection="0"/>
    <xf numFmtId="177" fontId="16" fillId="0" borderId="0" applyFont="0" applyFill="0" applyBorder="0" applyAlignment="0" applyProtection="0"/>
    <xf numFmtId="168" fontId="16" fillId="0" borderId="0" applyFont="0" applyFill="0" applyBorder="0" applyAlignment="0" applyProtection="0"/>
    <xf numFmtId="0" fontId="19" fillId="0" borderId="0" applyNumberFormat="0" applyFill="0" applyBorder="0" applyAlignment="0" applyProtection="0"/>
    <xf numFmtId="0" fontId="45" fillId="0" borderId="0" applyNumberFormat="0" applyFill="0" applyBorder="0" applyAlignment="0" applyProtection="0"/>
    <xf numFmtId="0" fontId="55" fillId="0" borderId="0" applyNumberFormat="0" applyFill="0" applyBorder="0" applyAlignment="0" applyProtection="0"/>
    <xf numFmtId="0" fontId="34" fillId="0" borderId="0" applyNumberFormat="0" applyFill="0" applyBorder="0" applyAlignment="0" applyProtection="0"/>
    <xf numFmtId="0" fontId="137" fillId="0" borderId="0" applyNumberFormat="0" applyFill="0" applyBorder="0" applyAlignment="0" applyProtection="0"/>
    <xf numFmtId="0" fontId="60" fillId="0" borderId="0" applyNumberFormat="0" applyFill="0" applyBorder="0" applyAlignment="0" applyProtection="0"/>
    <xf numFmtId="0" fontId="35" fillId="7" borderId="0" applyNumberFormat="0" applyBorder="0" applyAlignment="0" applyProtection="0"/>
    <xf numFmtId="0" fontId="138" fillId="11" borderId="0" applyNumberFormat="0" applyBorder="0" applyAlignment="0" applyProtection="0"/>
    <xf numFmtId="0" fontId="138" fillId="11" borderId="0" applyNumberFormat="0" applyBorder="0" applyAlignment="0" applyProtection="0"/>
    <xf numFmtId="0" fontId="138" fillId="11" borderId="0" applyNumberFormat="0" applyBorder="0" applyAlignment="0" applyProtection="0"/>
    <xf numFmtId="0" fontId="138" fillId="11" borderId="0" applyNumberFormat="0" applyBorder="0" applyAlignment="0" applyProtection="0"/>
    <xf numFmtId="0" fontId="138" fillId="11" borderId="0" applyNumberFormat="0" applyBorder="0" applyAlignment="0" applyProtection="0"/>
    <xf numFmtId="0" fontId="138" fillId="11" borderId="0" applyNumberFormat="0" applyBorder="0" applyAlignment="0" applyProtection="0"/>
    <xf numFmtId="0" fontId="61" fillId="7" borderId="0" applyNumberFormat="0" applyBorder="0" applyAlignment="0" applyProtection="0"/>
    <xf numFmtId="0" fontId="47" fillId="0" borderId="4" applyNumberFormat="0" applyFill="0" applyAlignment="0" applyProtection="0"/>
    <xf numFmtId="0" fontId="75" fillId="0" borderId="3" applyNumberFormat="0" applyFill="0" applyAlignment="0" applyProtection="0"/>
    <xf numFmtId="0" fontId="87" fillId="0" borderId="3" applyNumberFormat="0" applyFill="0" applyAlignment="0" applyProtection="0"/>
    <xf numFmtId="0" fontId="75" fillId="0" borderId="3" applyNumberFormat="0" applyFill="0" applyAlignment="0" applyProtection="0"/>
    <xf numFmtId="0" fontId="94" fillId="0" borderId="3" applyNumberFormat="0" applyFill="0" applyAlignment="0" applyProtection="0"/>
    <xf numFmtId="0" fontId="75" fillId="0" borderId="3" applyNumberFormat="0" applyFill="0" applyAlignment="0" applyProtection="0"/>
    <xf numFmtId="0" fontId="105" fillId="0" borderId="3" applyNumberFormat="0" applyFill="0" applyAlignment="0" applyProtection="0"/>
    <xf numFmtId="0" fontId="75" fillId="0" borderId="3" applyNumberFormat="0" applyFill="0" applyAlignment="0" applyProtection="0"/>
    <xf numFmtId="0" fontId="115" fillId="0" borderId="3" applyNumberFormat="0" applyFill="0" applyAlignment="0" applyProtection="0"/>
    <xf numFmtId="0" fontId="75" fillId="0" borderId="3" applyNumberFormat="0" applyFill="0" applyAlignment="0" applyProtection="0"/>
    <xf numFmtId="0" fontId="124" fillId="0" borderId="3" applyNumberFormat="0" applyFill="0" applyAlignment="0" applyProtection="0"/>
    <xf numFmtId="0" fontId="62" fillId="0" borderId="4" applyNumberFormat="0" applyFill="0" applyAlignment="0" applyProtection="0"/>
    <xf numFmtId="0" fontId="48" fillId="0" borderId="6" applyNumberFormat="0" applyFill="0" applyAlignment="0" applyProtection="0"/>
    <xf numFmtId="0" fontId="76" fillId="0" borderId="5" applyNumberFormat="0" applyFill="0" applyAlignment="0" applyProtection="0"/>
    <xf numFmtId="0" fontId="88" fillId="0" borderId="5" applyNumberFormat="0" applyFill="0" applyAlignment="0" applyProtection="0"/>
    <xf numFmtId="0" fontId="76" fillId="0" borderId="5" applyNumberFormat="0" applyFill="0" applyAlignment="0" applyProtection="0"/>
    <xf numFmtId="0" fontId="95" fillId="0" borderId="5" applyNumberFormat="0" applyFill="0" applyAlignment="0" applyProtection="0"/>
    <xf numFmtId="0" fontId="76" fillId="0" borderId="5" applyNumberFormat="0" applyFill="0" applyAlignment="0" applyProtection="0"/>
    <xf numFmtId="0" fontId="106" fillId="0" borderId="5" applyNumberFormat="0" applyFill="0" applyAlignment="0" applyProtection="0"/>
    <xf numFmtId="0" fontId="76" fillId="0" borderId="5" applyNumberFormat="0" applyFill="0" applyAlignment="0" applyProtection="0"/>
    <xf numFmtId="0" fontId="116" fillId="0" borderId="5" applyNumberFormat="0" applyFill="0" applyAlignment="0" applyProtection="0"/>
    <xf numFmtId="0" fontId="76" fillId="0" borderId="5" applyNumberFormat="0" applyFill="0" applyAlignment="0" applyProtection="0"/>
    <xf numFmtId="0" fontId="125" fillId="0" borderId="5" applyNumberFormat="0" applyFill="0" applyAlignment="0" applyProtection="0"/>
    <xf numFmtId="0" fontId="63" fillId="0" borderId="6" applyNumberFormat="0" applyFill="0" applyAlignment="0" applyProtection="0"/>
    <xf numFmtId="0" fontId="49" fillId="0" borderId="8" applyNumberFormat="0" applyFill="0" applyAlignment="0" applyProtection="0"/>
    <xf numFmtId="0" fontId="77" fillId="0" borderId="7" applyNumberFormat="0" applyFill="0" applyAlignment="0" applyProtection="0"/>
    <xf numFmtId="0" fontId="89" fillId="0" borderId="7" applyNumberFormat="0" applyFill="0" applyAlignment="0" applyProtection="0"/>
    <xf numFmtId="0" fontId="77" fillId="0" borderId="7" applyNumberFormat="0" applyFill="0" applyAlignment="0" applyProtection="0"/>
    <xf numFmtId="0" fontId="96" fillId="0" borderId="7" applyNumberFormat="0" applyFill="0" applyAlignment="0" applyProtection="0"/>
    <xf numFmtId="0" fontId="77" fillId="0" borderId="7" applyNumberFormat="0" applyFill="0" applyAlignment="0" applyProtection="0"/>
    <xf numFmtId="0" fontId="107" fillId="0" borderId="7" applyNumberFormat="0" applyFill="0" applyAlignment="0" applyProtection="0"/>
    <xf numFmtId="0" fontId="77" fillId="0" borderId="7" applyNumberFormat="0" applyFill="0" applyAlignment="0" applyProtection="0"/>
    <xf numFmtId="0" fontId="117" fillId="0" borderId="7" applyNumberFormat="0" applyFill="0" applyAlignment="0" applyProtection="0"/>
    <xf numFmtId="0" fontId="77" fillId="0" borderId="7" applyNumberFormat="0" applyFill="0" applyAlignment="0" applyProtection="0"/>
    <xf numFmtId="0" fontId="126" fillId="0" borderId="7" applyNumberFormat="0" applyFill="0" applyAlignment="0" applyProtection="0"/>
    <xf numFmtId="0" fontId="64" fillId="0" borderId="8" applyNumberFormat="0" applyFill="0" applyAlignment="0" applyProtection="0"/>
    <xf numFmtId="0" fontId="49" fillId="0" borderId="0" applyNumberFormat="0" applyFill="0" applyBorder="0" applyAlignment="0" applyProtection="0"/>
    <xf numFmtId="0" fontId="77" fillId="0" borderId="0" applyNumberFormat="0" applyFill="0" applyBorder="0" applyAlignment="0" applyProtection="0"/>
    <xf numFmtId="0" fontId="89" fillId="0" borderId="0" applyNumberFormat="0" applyFill="0" applyBorder="0" applyAlignment="0" applyProtection="0"/>
    <xf numFmtId="0" fontId="77" fillId="0" borderId="0" applyNumberFormat="0" applyFill="0" applyBorder="0" applyAlignment="0" applyProtection="0"/>
    <xf numFmtId="0" fontId="96" fillId="0" borderId="0" applyNumberFormat="0" applyFill="0" applyBorder="0" applyAlignment="0" applyProtection="0"/>
    <xf numFmtId="0" fontId="77" fillId="0" borderId="0" applyNumberFormat="0" applyFill="0" applyBorder="0" applyAlignment="0" applyProtection="0"/>
    <xf numFmtId="0" fontId="107" fillId="0" borderId="0" applyNumberFormat="0" applyFill="0" applyBorder="0" applyAlignment="0" applyProtection="0"/>
    <xf numFmtId="0" fontId="77" fillId="0" borderId="0" applyNumberFormat="0" applyFill="0" applyBorder="0" applyAlignment="0" applyProtection="0"/>
    <xf numFmtId="0" fontId="117" fillId="0" borderId="0" applyNumberFormat="0" applyFill="0" applyBorder="0" applyAlignment="0" applyProtection="0"/>
    <xf numFmtId="0" fontId="77" fillId="0" borderId="0" applyNumberFormat="0" applyFill="0" applyBorder="0" applyAlignment="0" applyProtection="0"/>
    <xf numFmtId="0" fontId="126" fillId="0" borderId="0" applyNumberFormat="0" applyFill="0" applyBorder="0" applyAlignment="0" applyProtection="0"/>
    <xf numFmtId="0" fontId="64" fillId="0" borderId="0" applyNumberFormat="0" applyFill="0" applyBorder="0" applyAlignment="0" applyProtection="0"/>
    <xf numFmtId="0" fontId="4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6" fillId="9" borderId="1" applyNumberFormat="0" applyAlignment="0" applyProtection="0"/>
    <xf numFmtId="0" fontId="139" fillId="12" borderId="17" applyNumberFormat="0" applyAlignment="0" applyProtection="0"/>
    <xf numFmtId="0" fontId="139" fillId="12" borderId="17" applyNumberFormat="0" applyAlignment="0" applyProtection="0"/>
    <xf numFmtId="0" fontId="139" fillId="12" borderId="17" applyNumberFormat="0" applyAlignment="0" applyProtection="0"/>
    <xf numFmtId="0" fontId="139" fillId="12" borderId="17" applyNumberFormat="0" applyAlignment="0" applyProtection="0"/>
    <xf numFmtId="0" fontId="139" fillId="12" borderId="17" applyNumberFormat="0" applyAlignment="0" applyProtection="0"/>
    <xf numFmtId="0" fontId="139" fillId="12" borderId="17" applyNumberFormat="0" applyAlignment="0" applyProtection="0"/>
    <xf numFmtId="0" fontId="65" fillId="9" borderId="1" applyNumberFormat="0" applyAlignment="0" applyProtection="0"/>
    <xf numFmtId="0" fontId="140" fillId="12" borderId="17" applyNumberFormat="0" applyAlignment="0" applyProtection="0"/>
    <xf numFmtId="0" fontId="140" fillId="12" borderId="17" applyNumberFormat="0" applyAlignment="0" applyProtection="0"/>
    <xf numFmtId="0" fontId="140" fillId="12" borderId="17" applyNumberFormat="0" applyAlignment="0" applyProtection="0"/>
    <xf numFmtId="0" fontId="50" fillId="0" borderId="10" applyNumberFormat="0" applyFill="0" applyAlignment="0" applyProtection="0"/>
    <xf numFmtId="0" fontId="78" fillId="0" borderId="9" applyNumberFormat="0" applyFill="0" applyAlignment="0" applyProtection="0"/>
    <xf numFmtId="0" fontId="90" fillId="0" borderId="9" applyNumberFormat="0" applyFill="0" applyAlignment="0" applyProtection="0"/>
    <xf numFmtId="0" fontId="71" fillId="0" borderId="9" applyNumberFormat="0" applyFill="0" applyAlignment="0" applyProtection="0"/>
    <xf numFmtId="0" fontId="97" fillId="0" borderId="9" applyNumberFormat="0" applyFill="0" applyAlignment="0" applyProtection="0"/>
    <xf numFmtId="0" fontId="71" fillId="0" borderId="9" applyNumberFormat="0" applyFill="0" applyAlignment="0" applyProtection="0"/>
    <xf numFmtId="0" fontId="108" fillId="0" borderId="9" applyNumberFormat="0" applyFill="0" applyAlignment="0" applyProtection="0"/>
    <xf numFmtId="0" fontId="71" fillId="0" borderId="9" applyNumberFormat="0" applyFill="0" applyAlignment="0" applyProtection="0"/>
    <xf numFmtId="0" fontId="118" fillId="0" borderId="9" applyNumberFormat="0" applyFill="0" applyAlignment="0" applyProtection="0"/>
    <xf numFmtId="0" fontId="71" fillId="0" borderId="9" applyNumberFormat="0" applyFill="0" applyAlignment="0" applyProtection="0"/>
    <xf numFmtId="0" fontId="127" fillId="0" borderId="9" applyNumberFormat="0" applyFill="0" applyAlignment="0" applyProtection="0"/>
    <xf numFmtId="0" fontId="66" fillId="0" borderId="10" applyNumberFormat="0" applyFill="0" applyAlignment="0" applyProtection="0"/>
    <xf numFmtId="0" fontId="51" fillId="12" borderId="0" applyNumberFormat="0" applyBorder="0" applyAlignment="0" applyProtection="0"/>
    <xf numFmtId="0" fontId="141" fillId="32" borderId="0" applyNumberFormat="0" applyBorder="0" applyAlignment="0" applyProtection="0"/>
    <xf numFmtId="0" fontId="141" fillId="32" borderId="0" applyNumberFormat="0" applyBorder="0" applyAlignment="0" applyProtection="0"/>
    <xf numFmtId="0" fontId="141" fillId="32" borderId="0" applyNumberFormat="0" applyBorder="0" applyAlignment="0" applyProtection="0"/>
    <xf numFmtId="0" fontId="141" fillId="32" borderId="0" applyNumberFormat="0" applyBorder="0" applyAlignment="0" applyProtection="0"/>
    <xf numFmtId="0" fontId="141" fillId="32" borderId="0" applyNumberFormat="0" applyBorder="0" applyAlignment="0" applyProtection="0"/>
    <xf numFmtId="0" fontId="141" fillId="32" borderId="0" applyNumberFormat="0" applyBorder="0" applyAlignment="0" applyProtection="0"/>
    <xf numFmtId="0" fontId="67" fillId="12" borderId="0" applyNumberFormat="0" applyBorder="0" applyAlignment="0" applyProtection="0"/>
    <xf numFmtId="0" fontId="16" fillId="0" borderId="0"/>
    <xf numFmtId="0" fontId="131" fillId="0" borderId="0"/>
    <xf numFmtId="0" fontId="131" fillId="0" borderId="0"/>
    <xf numFmtId="0" fontId="13" fillId="0" borderId="0"/>
    <xf numFmtId="0" fontId="54" fillId="0" borderId="0"/>
    <xf numFmtId="0" fontId="54" fillId="0" borderId="0"/>
    <xf numFmtId="0" fontId="54" fillId="0" borderId="0"/>
    <xf numFmtId="0" fontId="54" fillId="0" borderId="0"/>
    <xf numFmtId="0" fontId="111" fillId="0" borderId="0"/>
    <xf numFmtId="0" fontId="16" fillId="0" borderId="0"/>
    <xf numFmtId="0" fontId="16" fillId="0" borderId="0"/>
    <xf numFmtId="0" fontId="73" fillId="0" borderId="0"/>
    <xf numFmtId="0" fontId="54" fillId="0" borderId="0"/>
    <xf numFmtId="0" fontId="54" fillId="0" borderId="0"/>
    <xf numFmtId="0" fontId="16" fillId="0" borderId="0"/>
    <xf numFmtId="0" fontId="15" fillId="0" borderId="0"/>
    <xf numFmtId="0" fontId="16" fillId="0" borderId="0"/>
    <xf numFmtId="0" fontId="13" fillId="0" borderId="0"/>
    <xf numFmtId="0" fontId="16" fillId="0" borderId="0"/>
    <xf numFmtId="0" fontId="130" fillId="0" borderId="0"/>
    <xf numFmtId="0" fontId="130" fillId="0" borderId="0"/>
    <xf numFmtId="0" fontId="13" fillId="0" borderId="0"/>
    <xf numFmtId="0" fontId="13"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 fillId="0" borderId="0"/>
    <xf numFmtId="0" fontId="130" fillId="0" borderId="0"/>
    <xf numFmtId="0" fontId="130" fillId="0" borderId="0"/>
    <xf numFmtId="0" fontId="130" fillId="0" borderId="0"/>
    <xf numFmtId="0" fontId="13" fillId="0" borderId="0"/>
    <xf numFmtId="0" fontId="13"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6" fillId="0" borderId="0"/>
    <xf numFmtId="0" fontId="130" fillId="0" borderId="0"/>
    <xf numFmtId="0" fontId="13" fillId="0" borderId="0"/>
    <xf numFmtId="0" fontId="16" fillId="0" borderId="0"/>
    <xf numFmtId="0" fontId="130" fillId="0" borderId="0"/>
    <xf numFmtId="0" fontId="13" fillId="0" borderId="0"/>
    <xf numFmtId="0" fontId="26" fillId="0" borderId="0"/>
    <xf numFmtId="0" fontId="16" fillId="0" borderId="0"/>
    <xf numFmtId="0" fontId="16" fillId="0" borderId="0"/>
    <xf numFmtId="0" fontId="130" fillId="0" borderId="0"/>
    <xf numFmtId="0" fontId="16"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6" fillId="0" borderId="0"/>
    <xf numFmtId="0" fontId="16"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6" fillId="0" borderId="0"/>
    <xf numFmtId="0" fontId="130" fillId="0" borderId="0"/>
    <xf numFmtId="0" fontId="130" fillId="0" borderId="0"/>
    <xf numFmtId="0" fontId="130" fillId="0" borderId="0"/>
    <xf numFmtId="0" fontId="130" fillId="0" borderId="0"/>
    <xf numFmtId="0" fontId="131" fillId="0" borderId="0"/>
    <xf numFmtId="0" fontId="16" fillId="0" borderId="0"/>
    <xf numFmtId="0" fontId="130" fillId="0" borderId="0"/>
    <xf numFmtId="0" fontId="131" fillId="0" borderId="0"/>
    <xf numFmtId="0" fontId="27" fillId="0" borderId="0"/>
    <xf numFmtId="0" fontId="73" fillId="0" borderId="0"/>
    <xf numFmtId="0" fontId="28" fillId="0" borderId="0"/>
    <xf numFmtId="0" fontId="13" fillId="0" borderId="0"/>
    <xf numFmtId="0" fontId="13" fillId="0" borderId="0"/>
    <xf numFmtId="0" fontId="28" fillId="0" borderId="0"/>
    <xf numFmtId="0" fontId="130" fillId="0" borderId="0"/>
    <xf numFmtId="0" fontId="13" fillId="0" borderId="0"/>
    <xf numFmtId="0" fontId="13" fillId="0" borderId="0"/>
    <xf numFmtId="0" fontId="25" fillId="0" borderId="0"/>
    <xf numFmtId="0" fontId="13" fillId="0" borderId="0"/>
    <xf numFmtId="0" fontId="26" fillId="0" borderId="0"/>
    <xf numFmtId="0" fontId="27" fillId="0" borderId="0"/>
    <xf numFmtId="0" fontId="25" fillId="0" borderId="0"/>
    <xf numFmtId="0" fontId="99" fillId="0" borderId="0"/>
    <xf numFmtId="0" fontId="113" fillId="0" borderId="0"/>
    <xf numFmtId="0" fontId="99" fillId="0" borderId="0"/>
    <xf numFmtId="0" fontId="123" fillId="0" borderId="0"/>
    <xf numFmtId="0" fontId="99" fillId="0" borderId="0"/>
    <xf numFmtId="0" fontId="25" fillId="0" borderId="0"/>
    <xf numFmtId="0" fontId="111" fillId="0" borderId="0"/>
    <xf numFmtId="0" fontId="25" fillId="0" borderId="0"/>
    <xf numFmtId="0" fontId="26" fillId="0" borderId="0"/>
    <xf numFmtId="0" fontId="130" fillId="0" borderId="0"/>
    <xf numFmtId="0" fontId="130" fillId="0" borderId="0"/>
    <xf numFmtId="0" fontId="111" fillId="0" borderId="0"/>
    <xf numFmtId="0" fontId="130" fillId="0" borderId="0"/>
    <xf numFmtId="0" fontId="130" fillId="0" borderId="0"/>
    <xf numFmtId="0" fontId="18" fillId="0" borderId="0"/>
    <xf numFmtId="0" fontId="25" fillId="0" borderId="0"/>
    <xf numFmtId="0" fontId="13" fillId="0" borderId="0"/>
    <xf numFmtId="0" fontId="13" fillId="0" borderId="0"/>
    <xf numFmtId="0" fontId="13" fillId="0" borderId="0"/>
    <xf numFmtId="0" fontId="15"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6"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1" fillId="0" borderId="0"/>
    <xf numFmtId="0" fontId="13" fillId="0" borderId="0"/>
    <xf numFmtId="0" fontId="13" fillId="0" borderId="0"/>
    <xf numFmtId="0" fontId="15" fillId="0" borderId="0"/>
    <xf numFmtId="0" fontId="13" fillId="0" borderId="0"/>
    <xf numFmtId="0" fontId="16" fillId="0" borderId="0"/>
    <xf numFmtId="0" fontId="15" fillId="0" borderId="0"/>
    <xf numFmtId="0" fontId="13" fillId="0" borderId="0"/>
    <xf numFmtId="0" fontId="15" fillId="0" borderId="0"/>
    <xf numFmtId="0" fontId="13" fillId="0" borderId="0"/>
    <xf numFmtId="0" fontId="13" fillId="0" borderId="0"/>
    <xf numFmtId="0" fontId="13" fillId="0" borderId="0"/>
    <xf numFmtId="0" fontId="13" fillId="0" borderId="0"/>
    <xf numFmtId="0" fontId="13" fillId="0" borderId="0"/>
    <xf numFmtId="0" fontId="13" fillId="0" borderId="0"/>
    <xf numFmtId="0" fontId="26" fillId="0" borderId="0"/>
    <xf numFmtId="0" fontId="16" fillId="0" borderId="0"/>
    <xf numFmtId="0" fontId="16" fillId="0" borderId="0"/>
    <xf numFmtId="0" fontId="16" fillId="0" borderId="0"/>
    <xf numFmtId="0" fontId="112" fillId="0" borderId="0"/>
    <xf numFmtId="0" fontId="13" fillId="0" borderId="0"/>
    <xf numFmtId="0" fontId="16" fillId="0" borderId="0"/>
    <xf numFmtId="0" fontId="16" fillId="0" borderId="0"/>
    <xf numFmtId="0" fontId="130" fillId="0" borderId="0"/>
    <xf numFmtId="0" fontId="25" fillId="0" borderId="0"/>
    <xf numFmtId="0" fontId="25" fillId="0" borderId="0"/>
    <xf numFmtId="0" fontId="26" fillId="0" borderId="0"/>
    <xf numFmtId="0" fontId="41" fillId="0" borderId="0"/>
    <xf numFmtId="0" fontId="14" fillId="0" borderId="0"/>
    <xf numFmtId="0" fontId="21" fillId="0" borderId="0"/>
    <xf numFmtId="0" fontId="14" fillId="0" borderId="0"/>
    <xf numFmtId="0" fontId="142" fillId="0" borderId="0"/>
    <xf numFmtId="0" fontId="14" fillId="0" borderId="0"/>
    <xf numFmtId="0" fontId="16" fillId="0" borderId="0"/>
    <xf numFmtId="0" fontId="14" fillId="0" borderId="0"/>
    <xf numFmtId="0" fontId="16" fillId="0" borderId="0"/>
    <xf numFmtId="0" fontId="14" fillId="0" borderId="0"/>
    <xf numFmtId="0" fontId="14" fillId="0" borderId="0"/>
    <xf numFmtId="0" fontId="16" fillId="0" borderId="0"/>
    <xf numFmtId="0" fontId="13" fillId="0" borderId="0"/>
    <xf numFmtId="0" fontId="14" fillId="0" borderId="0"/>
    <xf numFmtId="0" fontId="14" fillId="0" borderId="0"/>
    <xf numFmtId="0" fontId="72" fillId="0" borderId="0"/>
    <xf numFmtId="0" fontId="13" fillId="0" borderId="0"/>
    <xf numFmtId="0" fontId="13" fillId="0" borderId="0"/>
    <xf numFmtId="0" fontId="14" fillId="0" borderId="0"/>
    <xf numFmtId="0" fontId="13" fillId="0" borderId="0"/>
    <xf numFmtId="0" fontId="14" fillId="0" borderId="0"/>
    <xf numFmtId="0" fontId="14" fillId="0" borderId="0"/>
    <xf numFmtId="0" fontId="13" fillId="0" borderId="0"/>
    <xf numFmtId="0" fontId="72" fillId="0" borderId="0"/>
    <xf numFmtId="0" fontId="14" fillId="0" borderId="0"/>
    <xf numFmtId="0" fontId="14" fillId="0" borderId="0"/>
    <xf numFmtId="0" fontId="80" fillId="0" borderId="0"/>
    <xf numFmtId="0" fontId="14" fillId="0" borderId="0"/>
    <xf numFmtId="0" fontId="13" fillId="0" borderId="0"/>
    <xf numFmtId="0" fontId="14" fillId="0" borderId="0"/>
    <xf numFmtId="0" fontId="13" fillId="0" borderId="0"/>
    <xf numFmtId="0" fontId="13" fillId="0" borderId="0"/>
    <xf numFmtId="0" fontId="14" fillId="0" borderId="0"/>
    <xf numFmtId="0" fontId="14" fillId="0" borderId="0"/>
    <xf numFmtId="0" fontId="13" fillId="0" borderId="0"/>
    <xf numFmtId="0" fontId="13" fillId="0" borderId="0"/>
    <xf numFmtId="0" fontId="13" fillId="0" borderId="0"/>
    <xf numFmtId="0" fontId="14" fillId="0" borderId="0"/>
    <xf numFmtId="0" fontId="72" fillId="0" borderId="0"/>
    <xf numFmtId="0" fontId="28" fillId="0" borderId="0"/>
    <xf numFmtId="0" fontId="72" fillId="0" borderId="0"/>
    <xf numFmtId="0" fontId="14" fillId="0" borderId="0"/>
    <xf numFmtId="0" fontId="80" fillId="0" borderId="0"/>
    <xf numFmtId="0" fontId="14" fillId="0" borderId="0"/>
    <xf numFmtId="0" fontId="131" fillId="0" borderId="0"/>
    <xf numFmtId="0" fontId="82" fillId="0" borderId="0" applyNumberFormat="0" applyFill="0" applyBorder="0" applyAlignment="0" applyProtection="0"/>
    <xf numFmtId="0" fontId="82" fillId="0" borderId="0" applyNumberFormat="0" applyFill="0" applyBorder="0" applyAlignment="0" applyProtection="0"/>
    <xf numFmtId="0" fontId="26" fillId="0" borderId="0"/>
    <xf numFmtId="0" fontId="28" fillId="0" borderId="0"/>
    <xf numFmtId="0" fontId="28" fillId="0" borderId="0"/>
    <xf numFmtId="0" fontId="80" fillId="0" borderId="0"/>
    <xf numFmtId="0" fontId="18" fillId="0" borderId="0"/>
    <xf numFmtId="0" fontId="13" fillId="0" borderId="0"/>
    <xf numFmtId="0" fontId="13" fillId="0" borderId="0"/>
    <xf numFmtId="0" fontId="13" fillId="0" borderId="0"/>
    <xf numFmtId="0" fontId="14"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1" fillId="0" borderId="0"/>
    <xf numFmtId="0" fontId="14" fillId="0" borderId="0"/>
    <xf numFmtId="0" fontId="13" fillId="0" borderId="0"/>
    <xf numFmtId="0" fontId="14" fillId="0" borderId="0"/>
    <xf numFmtId="0" fontId="13" fillId="0" borderId="0"/>
    <xf numFmtId="0" fontId="13" fillId="0" borderId="0"/>
    <xf numFmtId="0" fontId="26" fillId="0" borderId="0"/>
    <xf numFmtId="0" fontId="13" fillId="0" borderId="0"/>
    <xf numFmtId="0" fontId="13" fillId="0" borderId="0"/>
    <xf numFmtId="0" fontId="25" fillId="0" borderId="0"/>
    <xf numFmtId="0" fontId="13" fillId="0" borderId="0"/>
    <xf numFmtId="0" fontId="16" fillId="0" borderId="0"/>
    <xf numFmtId="0" fontId="16" fillId="0" borderId="0"/>
    <xf numFmtId="0" fontId="14" fillId="0" borderId="0"/>
    <xf numFmtId="0" fontId="15" fillId="0" borderId="0"/>
    <xf numFmtId="0" fontId="23" fillId="0" borderId="0" applyNumberFormat="0" applyFill="0" applyBorder="0" applyAlignment="0" applyProtection="0"/>
    <xf numFmtId="0" fontId="72" fillId="0" borderId="0"/>
    <xf numFmtId="0" fontId="72" fillId="0" borderId="0"/>
    <xf numFmtId="0" fontId="25" fillId="0" borderId="0"/>
    <xf numFmtId="0" fontId="16" fillId="0" borderId="0"/>
    <xf numFmtId="0" fontId="16" fillId="0" borderId="0"/>
    <xf numFmtId="0" fontId="131" fillId="0" borderId="0"/>
    <xf numFmtId="0" fontId="16" fillId="0" borderId="0"/>
    <xf numFmtId="0" fontId="16" fillId="0" borderId="0"/>
    <xf numFmtId="0" fontId="27" fillId="0" borderId="0"/>
    <xf numFmtId="0" fontId="24" fillId="0" borderId="0"/>
    <xf numFmtId="0" fontId="18" fillId="0" borderId="0"/>
    <xf numFmtId="0" fontId="13" fillId="0" borderId="0"/>
    <xf numFmtId="0" fontId="13" fillId="0" borderId="0"/>
    <xf numFmtId="0" fontId="13" fillId="0" borderId="0"/>
    <xf numFmtId="0" fontId="13" fillId="0" borderId="0"/>
    <xf numFmtId="0" fontId="28" fillId="0" borderId="0"/>
    <xf numFmtId="0" fontId="13" fillId="0" borderId="0"/>
    <xf numFmtId="0" fontId="13" fillId="0" borderId="0"/>
    <xf numFmtId="0" fontId="13" fillId="0" borderId="0"/>
    <xf numFmtId="0" fontId="13" fillId="0" borderId="0"/>
    <xf numFmtId="0" fontId="13" fillId="0" borderId="0"/>
    <xf numFmtId="0" fontId="13" fillId="0" borderId="0"/>
    <xf numFmtId="0" fontId="28" fillId="0" borderId="0"/>
    <xf numFmtId="0" fontId="13" fillId="0" borderId="0"/>
    <xf numFmtId="0" fontId="13" fillId="0" borderId="0"/>
    <xf numFmtId="0" fontId="28" fillId="0" borderId="0"/>
    <xf numFmtId="0" fontId="28" fillId="0" borderId="0"/>
    <xf numFmtId="0" fontId="13" fillId="0" borderId="0"/>
    <xf numFmtId="0" fontId="13" fillId="0" borderId="0"/>
    <xf numFmtId="0" fontId="28" fillId="0" borderId="0"/>
    <xf numFmtId="0" fontId="25" fillId="0" borderId="0"/>
    <xf numFmtId="0" fontId="13" fillId="0" borderId="0"/>
    <xf numFmtId="0" fontId="16" fillId="0" borderId="0"/>
    <xf numFmtId="0" fontId="13" fillId="0" borderId="0"/>
    <xf numFmtId="0" fontId="13" fillId="0" borderId="0"/>
    <xf numFmtId="0" fontId="28" fillId="0" borderId="0"/>
    <xf numFmtId="0" fontId="13" fillId="0" borderId="0"/>
    <xf numFmtId="0" fontId="16" fillId="0" borderId="0"/>
    <xf numFmtId="0" fontId="13" fillId="0" borderId="0"/>
    <xf numFmtId="0" fontId="13" fillId="0" borderId="0"/>
    <xf numFmtId="0" fontId="28" fillId="0" borderId="0"/>
    <xf numFmtId="0" fontId="25" fillId="0" borderId="0"/>
    <xf numFmtId="0" fontId="16" fillId="0" borderId="0"/>
    <xf numFmtId="0" fontId="16" fillId="0" borderId="0"/>
    <xf numFmtId="0" fontId="28" fillId="0" borderId="0"/>
    <xf numFmtId="0" fontId="13" fillId="0" borderId="0"/>
    <xf numFmtId="0" fontId="25" fillId="0" borderId="0"/>
    <xf numFmtId="0" fontId="13" fillId="0" borderId="0"/>
    <xf numFmtId="0" fontId="25" fillId="0" borderId="0"/>
    <xf numFmtId="0" fontId="25" fillId="0" borderId="0"/>
    <xf numFmtId="0" fontId="131" fillId="0" borderId="0"/>
    <xf numFmtId="0" fontId="13" fillId="0" borderId="0"/>
    <xf numFmtId="0" fontId="16" fillId="0" borderId="0"/>
    <xf numFmtId="0" fontId="13" fillId="0" borderId="0"/>
    <xf numFmtId="0" fontId="13" fillId="0" borderId="0"/>
    <xf numFmtId="0" fontId="131" fillId="0" borderId="0"/>
    <xf numFmtId="0" fontId="13" fillId="0" borderId="0"/>
    <xf numFmtId="0" fontId="13" fillId="0" borderId="0"/>
    <xf numFmtId="0" fontId="13" fillId="0" borderId="0"/>
    <xf numFmtId="0" fontId="13" fillId="0" borderId="0"/>
    <xf numFmtId="0" fontId="28" fillId="0" borderId="0"/>
    <xf numFmtId="0" fontId="13" fillId="0" borderId="0"/>
    <xf numFmtId="0" fontId="131" fillId="0" borderId="0"/>
    <xf numFmtId="0" fontId="13" fillId="0" borderId="0"/>
    <xf numFmtId="0" fontId="13" fillId="0" borderId="0"/>
    <xf numFmtId="0" fontId="25" fillId="0" borderId="0"/>
    <xf numFmtId="0" fontId="16" fillId="0" borderId="0"/>
    <xf numFmtId="0" fontId="16" fillId="0" borderId="0"/>
    <xf numFmtId="0" fontId="25" fillId="0" borderId="0"/>
    <xf numFmtId="0" fontId="16" fillId="0" borderId="0"/>
    <xf numFmtId="0" fontId="25" fillId="0" borderId="0"/>
    <xf numFmtId="0" fontId="13" fillId="0" borderId="0"/>
    <xf numFmtId="0" fontId="27" fillId="0" borderId="0"/>
    <xf numFmtId="0" fontId="13" fillId="0" borderId="0"/>
    <xf numFmtId="0" fontId="25" fillId="0" borderId="0"/>
    <xf numFmtId="0" fontId="25" fillId="0" borderId="0"/>
    <xf numFmtId="0" fontId="13" fillId="0" borderId="0"/>
    <xf numFmtId="0" fontId="25" fillId="0" borderId="0"/>
    <xf numFmtId="0" fontId="26" fillId="0" borderId="0"/>
    <xf numFmtId="0" fontId="13" fillId="0" borderId="0"/>
    <xf numFmtId="0" fontId="25" fillId="0" borderId="0"/>
    <xf numFmtId="0" fontId="26" fillId="0" borderId="0"/>
    <xf numFmtId="0" fontId="13" fillId="0" borderId="0"/>
    <xf numFmtId="0" fontId="13" fillId="0" borderId="0"/>
    <xf numFmtId="0" fontId="25" fillId="0" borderId="0"/>
    <xf numFmtId="0" fontId="13" fillId="0" borderId="0"/>
    <xf numFmtId="0" fontId="27" fillId="0" borderId="0"/>
    <xf numFmtId="0" fontId="16" fillId="0" borderId="0"/>
    <xf numFmtId="0" fontId="16" fillId="0" borderId="0"/>
    <xf numFmtId="0" fontId="131" fillId="0" borderId="0"/>
    <xf numFmtId="0" fontId="16" fillId="0" borderId="0"/>
    <xf numFmtId="0" fontId="16" fillId="0" borderId="0"/>
    <xf numFmtId="0" fontId="73" fillId="0" borderId="0"/>
    <xf numFmtId="0" fontId="16" fillId="0" borderId="0"/>
    <xf numFmtId="0" fontId="16" fillId="0" borderId="0"/>
    <xf numFmtId="0" fontId="27" fillId="0" borderId="0"/>
    <xf numFmtId="0" fontId="131" fillId="0" borderId="0"/>
    <xf numFmtId="0" fontId="13" fillId="0" borderId="0"/>
    <xf numFmtId="0" fontId="16" fillId="0" borderId="0"/>
    <xf numFmtId="0" fontId="16" fillId="0" borderId="0"/>
    <xf numFmtId="0" fontId="16" fillId="0" borderId="0"/>
    <xf numFmtId="0" fontId="27" fillId="0" borderId="0"/>
    <xf numFmtId="0" fontId="13" fillId="0" borderId="0"/>
    <xf numFmtId="0" fontId="16" fillId="0" borderId="0"/>
    <xf numFmtId="0" fontId="15" fillId="0" borderId="0"/>
    <xf numFmtId="0" fontId="15" fillId="0" borderId="0"/>
    <xf numFmtId="0" fontId="26" fillId="0" borderId="0"/>
    <xf numFmtId="0" fontId="28" fillId="0" borderId="0"/>
    <xf numFmtId="0" fontId="26" fillId="0" borderId="0"/>
    <xf numFmtId="0" fontId="13"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6" fillId="0" borderId="0"/>
    <xf numFmtId="0" fontId="130" fillId="0" borderId="0"/>
    <xf numFmtId="0" fontId="130" fillId="0" borderId="0"/>
    <xf numFmtId="0" fontId="13" fillId="0" borderId="0"/>
    <xf numFmtId="0" fontId="130" fillId="0" borderId="0"/>
    <xf numFmtId="0" fontId="15" fillId="0" borderId="0"/>
    <xf numFmtId="0" fontId="130" fillId="0" borderId="0"/>
    <xf numFmtId="0" fontId="15" fillId="0" borderId="0"/>
    <xf numFmtId="0" fontId="13" fillId="0" borderId="0"/>
    <xf numFmtId="0" fontId="15"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 fillId="0" borderId="0"/>
    <xf numFmtId="0" fontId="15" fillId="0" borderId="0"/>
    <xf numFmtId="0" fontId="130" fillId="0" borderId="0"/>
    <xf numFmtId="0" fontId="13" fillId="0" borderId="0"/>
    <xf numFmtId="0" fontId="16" fillId="0" borderId="0"/>
    <xf numFmtId="0" fontId="130" fillId="0" borderId="0"/>
    <xf numFmtId="0" fontId="13" fillId="0" borderId="0"/>
    <xf numFmtId="0" fontId="130" fillId="0" borderId="0"/>
    <xf numFmtId="0" fontId="13" fillId="0" borderId="0"/>
    <xf numFmtId="0" fontId="13" fillId="0" borderId="0"/>
    <xf numFmtId="0" fontId="13" fillId="0" borderId="0"/>
    <xf numFmtId="0" fontId="28" fillId="0" borderId="0"/>
    <xf numFmtId="0" fontId="13" fillId="0" borderId="0"/>
    <xf numFmtId="0" fontId="25" fillId="0" borderId="0"/>
    <xf numFmtId="0" fontId="25" fillId="0" borderId="0"/>
    <xf numFmtId="0" fontId="16" fillId="0" borderId="0"/>
    <xf numFmtId="0" fontId="15" fillId="0" borderId="0"/>
    <xf numFmtId="0" fontId="15" fillId="6" borderId="11" applyNumberFormat="0" applyFont="0" applyAlignment="0" applyProtection="0"/>
    <xf numFmtId="0" fontId="42" fillId="33" borderId="19" applyNumberFormat="0" applyFont="0" applyAlignment="0" applyProtection="0"/>
    <xf numFmtId="0" fontId="41" fillId="33" borderId="19" applyNumberFormat="0" applyFont="0" applyAlignment="0" applyProtection="0"/>
    <xf numFmtId="0" fontId="42" fillId="6" borderId="11" applyNumberFormat="0" applyFont="0" applyAlignment="0" applyProtection="0"/>
    <xf numFmtId="0" fontId="41" fillId="6" borderId="11" applyNumberFormat="0" applyFont="0" applyAlignment="0" applyProtection="0"/>
    <xf numFmtId="0" fontId="38" fillId="26" borderId="12" applyNumberFormat="0" applyAlignment="0" applyProtection="0"/>
    <xf numFmtId="0" fontId="143" fillId="25" borderId="20" applyNumberFormat="0" applyAlignment="0" applyProtection="0"/>
    <xf numFmtId="0" fontId="143" fillId="25" borderId="20" applyNumberFormat="0" applyAlignment="0" applyProtection="0"/>
    <xf numFmtId="0" fontId="143" fillId="25" borderId="20" applyNumberFormat="0" applyAlignment="0" applyProtection="0"/>
    <xf numFmtId="0" fontId="143" fillId="25" borderId="20" applyNumberFormat="0" applyAlignment="0" applyProtection="0"/>
    <xf numFmtId="0" fontId="143" fillId="25" borderId="20" applyNumberFormat="0" applyAlignment="0" applyProtection="0"/>
    <xf numFmtId="0" fontId="143" fillId="25" borderId="20" applyNumberFormat="0" applyAlignment="0" applyProtection="0"/>
    <xf numFmtId="0" fontId="68" fillId="26" borderId="12" applyNumberFormat="0" applyAlignment="0" applyProtection="0"/>
    <xf numFmtId="182" fontId="102" fillId="0" borderId="0" applyFont="0" applyFill="0" applyBorder="0" applyAlignment="0" applyProtection="0"/>
    <xf numFmtId="9" fontId="40"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4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2"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2"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2" fillId="0" borderId="0" applyFont="0" applyFill="0" applyBorder="0" applyAlignment="0" applyProtection="0"/>
    <xf numFmtId="9" fontId="30"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74" fillId="0" borderId="0" applyFont="0" applyFill="0" applyBorder="0" applyAlignment="0" applyProtection="0"/>
    <xf numFmtId="9" fontId="30" fillId="0" borderId="0" applyFont="0" applyFill="0" applyBorder="0" applyAlignment="0" applyProtection="0"/>
    <xf numFmtId="9" fontId="92" fillId="0" borderId="0" applyFont="0" applyFill="0" applyBorder="0" applyAlignment="0" applyProtection="0"/>
    <xf numFmtId="9" fontId="30"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85" fillId="0" borderId="0" applyFont="0" applyFill="0" applyBorder="0" applyAlignment="0" applyProtection="0"/>
    <xf numFmtId="9" fontId="30" fillId="0" borderId="0" applyFont="0" applyFill="0" applyBorder="0" applyAlignment="0" applyProtection="0"/>
    <xf numFmtId="9" fontId="92" fillId="0" borderId="0" applyFont="0" applyFill="0" applyBorder="0" applyAlignment="0" applyProtection="0"/>
    <xf numFmtId="9" fontId="30"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2"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2"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2" fillId="0" borderId="0" applyFont="0" applyFill="0" applyBorder="0" applyAlignment="0" applyProtection="0"/>
    <xf numFmtId="9" fontId="30"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2" fillId="0" borderId="0" applyFont="0" applyFill="0" applyBorder="0" applyAlignment="0" applyProtection="0"/>
    <xf numFmtId="9" fontId="74" fillId="0" borderId="0" applyFont="0" applyFill="0" applyBorder="0" applyAlignment="0" applyProtection="0"/>
    <xf numFmtId="9" fontId="30" fillId="0" borderId="0" applyFont="0" applyFill="0" applyBorder="0" applyAlignment="0" applyProtection="0"/>
    <xf numFmtId="9" fontId="92" fillId="0" borderId="0" applyFont="0" applyFill="0" applyBorder="0" applyAlignment="0" applyProtection="0"/>
    <xf numFmtId="9" fontId="30"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2" fillId="0" borderId="0" applyFont="0" applyFill="0" applyBorder="0" applyAlignment="0" applyProtection="0"/>
    <xf numFmtId="9" fontId="85" fillId="0" borderId="0" applyFont="0" applyFill="0" applyBorder="0" applyAlignment="0" applyProtection="0"/>
    <xf numFmtId="9" fontId="30" fillId="0" borderId="0" applyFont="0" applyFill="0" applyBorder="0" applyAlignment="0" applyProtection="0"/>
    <xf numFmtId="9" fontId="92" fillId="0" borderId="0" applyFont="0" applyFill="0" applyBorder="0" applyAlignment="0" applyProtection="0"/>
    <xf numFmtId="9" fontId="30"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92"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2" fillId="0" borderId="0" applyFont="0" applyFill="0" applyBorder="0" applyAlignment="0" applyProtection="0"/>
    <xf numFmtId="9" fontId="83" fillId="0" borderId="0" applyFont="0" applyFill="0" applyBorder="0" applyAlignment="0" applyProtection="0"/>
    <xf numFmtId="9" fontId="92" fillId="0" borderId="0" applyFont="0" applyFill="0" applyBorder="0" applyAlignment="0" applyProtection="0"/>
    <xf numFmtId="9" fontId="30"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16" fillId="0" borderId="0" applyFont="0" applyFill="0" applyBorder="0" applyAlignment="0" applyProtection="0"/>
    <xf numFmtId="9" fontId="22" fillId="0" borderId="0" applyFont="0" applyFill="0" applyBorder="0" applyAlignment="0" applyProtection="0"/>
    <xf numFmtId="9" fontId="27" fillId="0" borderId="0" applyFont="0" applyFill="0" applyBorder="0" applyAlignment="0" applyProtection="0"/>
    <xf numFmtId="9" fontId="92" fillId="0" borderId="0" applyFont="0" applyFill="0" applyBorder="0" applyAlignment="0" applyProtection="0"/>
    <xf numFmtId="9" fontId="92"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2" fillId="0" borderId="0" applyFont="0" applyFill="0" applyBorder="0" applyAlignment="0" applyProtection="0"/>
    <xf numFmtId="9" fontId="30" fillId="0" borderId="0" applyFont="0" applyFill="0" applyBorder="0" applyAlignment="0" applyProtection="0"/>
    <xf numFmtId="9" fontId="99" fillId="0" borderId="0" applyFont="0" applyFill="0" applyBorder="0" applyAlignment="0" applyProtection="0"/>
    <xf numFmtId="9" fontId="113" fillId="0" borderId="0" applyFont="0" applyFill="0" applyBorder="0" applyAlignment="0" applyProtection="0"/>
    <xf numFmtId="9" fontId="99" fillId="0" borderId="0" applyFont="0" applyFill="0" applyBorder="0" applyAlignment="0" applyProtection="0"/>
    <xf numFmtId="9" fontId="123" fillId="0" borderId="0" applyFont="0" applyFill="0" applyBorder="0" applyAlignment="0" applyProtection="0"/>
    <xf numFmtId="9" fontId="99" fillId="0" borderId="0" applyFont="0" applyFill="0" applyBorder="0" applyAlignment="0" applyProtection="0"/>
    <xf numFmtId="9" fontId="13" fillId="0" borderId="0" applyFont="0" applyFill="0" applyBorder="0" applyAlignment="0" applyProtection="0"/>
    <xf numFmtId="9" fontId="14"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80" fillId="0" borderId="0" applyFont="0" applyFill="0" applyBorder="0" applyAlignment="0" applyProtection="0"/>
    <xf numFmtId="9" fontId="2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72" fillId="0" borderId="0" applyFont="0" applyFill="0" applyBorder="0" applyAlignment="0" applyProtection="0"/>
    <xf numFmtId="9" fontId="14" fillId="0" borderId="0" applyFont="0" applyFill="0" applyBorder="0" applyAlignment="0" applyProtection="0"/>
    <xf numFmtId="9" fontId="1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6" fillId="0" borderId="0" applyFont="0" applyFill="0" applyBorder="0" applyAlignment="0" applyProtection="0"/>
    <xf numFmtId="9" fontId="7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80" fillId="0" borderId="0" applyFont="0" applyFill="0" applyBorder="0" applyAlignment="0" applyProtection="0"/>
    <xf numFmtId="9" fontId="14" fillId="0" borderId="0" applyFont="0" applyFill="0" applyBorder="0" applyAlignment="0" applyProtection="0"/>
    <xf numFmtId="9" fontId="16" fillId="0" borderId="0" applyFont="0" applyFill="0" applyBorder="0" applyAlignment="0" applyProtection="0"/>
    <xf numFmtId="9" fontId="14"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6" fillId="0" borderId="0" applyFont="0" applyFill="0" applyBorder="0" applyAlignment="0" applyProtection="0"/>
    <xf numFmtId="9" fontId="14"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14" fillId="0" borderId="0" applyFont="0" applyFill="0" applyBorder="0" applyAlignment="0" applyProtection="0"/>
    <xf numFmtId="9" fontId="7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4" fillId="0" borderId="0" applyFont="0" applyFill="0" applyBorder="0" applyAlignment="0" applyProtection="0"/>
    <xf numFmtId="9" fontId="16" fillId="0" borderId="0" applyFont="0" applyFill="0" applyBorder="0" applyAlignment="0" applyProtection="0"/>
    <xf numFmtId="9" fontId="7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72" fillId="0" borderId="0" applyFont="0" applyFill="0" applyBorder="0" applyAlignment="0" applyProtection="0"/>
    <xf numFmtId="9" fontId="80" fillId="0" borderId="0" applyFont="0" applyFill="0" applyBorder="0" applyAlignment="0" applyProtection="0"/>
    <xf numFmtId="9" fontId="14" fillId="0" borderId="0" applyFont="0" applyFill="0" applyBorder="0" applyAlignment="0" applyProtection="0"/>
    <xf numFmtId="9" fontId="16"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22" fillId="0" borderId="0" applyFont="0" applyFill="0" applyBorder="0" applyAlignment="0" applyProtection="0"/>
    <xf numFmtId="9" fontId="14"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14"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83" fillId="0" borderId="0" applyFont="0" applyFill="0" applyBorder="0" applyAlignment="0" applyProtection="0"/>
    <xf numFmtId="9" fontId="22" fillId="0" borderId="0" applyFont="0" applyFill="0" applyBorder="0" applyAlignment="0" applyProtection="0"/>
    <xf numFmtId="9" fontId="42" fillId="0" borderId="0" applyFont="0" applyFill="0" applyBorder="0" applyAlignment="0" applyProtection="0"/>
    <xf numFmtId="9" fontId="4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83" fillId="0" borderId="0" applyFont="0" applyFill="0" applyBorder="0" applyAlignment="0" applyProtection="0"/>
    <xf numFmtId="9" fontId="1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7" fillId="0" borderId="0" applyFont="0" applyFill="0" applyBorder="0" applyAlignment="0" applyProtection="0"/>
    <xf numFmtId="9" fontId="13" fillId="0" borderId="0" applyFont="0" applyFill="0" applyBorder="0" applyAlignment="0" applyProtection="0"/>
    <xf numFmtId="9" fontId="27"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13" fillId="0" borderId="0" applyFont="0" applyFill="0" applyBorder="0" applyAlignment="0" applyProtection="0"/>
    <xf numFmtId="9" fontId="22" fillId="0" borderId="0" applyFont="0" applyFill="0" applyBorder="0" applyAlignment="0" applyProtection="0"/>
    <xf numFmtId="9" fontId="13"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3"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6"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6" fillId="0" borderId="0" applyFont="0" applyFill="0" applyBorder="0" applyAlignment="0" applyProtection="0"/>
    <xf numFmtId="9" fontId="22" fillId="0" borderId="0" applyFont="0" applyFill="0" applyBorder="0" applyAlignment="0" applyProtection="0"/>
    <xf numFmtId="9" fontId="16" fillId="0" borderId="0" applyFont="0" applyFill="0" applyBorder="0" applyAlignment="0" applyProtection="0"/>
    <xf numFmtId="9" fontId="12" fillId="0" borderId="0" applyFont="0" applyFill="0" applyBorder="0" applyAlignment="0" applyProtection="0"/>
    <xf numFmtId="9" fontId="22" fillId="0" borderId="0" applyFont="0" applyFill="0" applyBorder="0" applyAlignment="0" applyProtection="0"/>
    <xf numFmtId="9" fontId="16" fillId="0" borderId="0" applyFont="0" applyFill="0" applyBorder="0" applyAlignment="0" applyProtection="0"/>
    <xf numFmtId="9" fontId="92"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2"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2"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2"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6" fillId="0" borderId="0" applyFont="0" applyFill="0" applyBorder="0" applyAlignment="0" applyProtection="0"/>
    <xf numFmtId="9" fontId="92"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6" fillId="0" borderId="0" applyFont="0" applyFill="0" applyBorder="0" applyAlignment="0" applyProtection="0"/>
    <xf numFmtId="9" fontId="30" fillId="0" borderId="0" applyFont="0" applyFill="0" applyBorder="0" applyAlignment="0" applyProtection="0"/>
    <xf numFmtId="9" fontId="73" fillId="0" borderId="0" applyFont="0" applyFill="0" applyBorder="0" applyAlignment="0" applyProtection="0"/>
    <xf numFmtId="9" fontId="22" fillId="0" borderId="0" applyFont="0" applyFill="0" applyBorder="0" applyAlignment="0" applyProtection="0"/>
    <xf numFmtId="9" fontId="92" fillId="0" borderId="0" applyFont="0" applyFill="0" applyBorder="0" applyAlignment="0" applyProtection="0"/>
    <xf numFmtId="9" fontId="30"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22" fillId="0" borderId="0" applyFont="0" applyFill="0" applyBorder="0" applyAlignment="0" applyProtection="0"/>
    <xf numFmtId="9" fontId="92" fillId="0" borderId="0" applyFont="0" applyFill="0" applyBorder="0" applyAlignment="0" applyProtection="0"/>
    <xf numFmtId="9" fontId="30"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7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92" fillId="0" borderId="0" applyFont="0" applyFill="0" applyBorder="0" applyAlignment="0" applyProtection="0"/>
    <xf numFmtId="9" fontId="30"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2" fillId="0" borderId="0" applyFont="0" applyFill="0" applyBorder="0" applyAlignment="0" applyProtection="0"/>
    <xf numFmtId="9" fontId="1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92"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22" fillId="0" borderId="0" applyFont="0" applyFill="0" applyBorder="0" applyAlignment="0" applyProtection="0"/>
    <xf numFmtId="9" fontId="92" fillId="0" borderId="0" applyFont="0" applyFill="0" applyBorder="0" applyAlignment="0" applyProtection="0"/>
    <xf numFmtId="9" fontId="30"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22" fillId="0" borderId="0" applyFont="0" applyFill="0" applyBorder="0" applyAlignment="0" applyProtection="0"/>
    <xf numFmtId="9" fontId="83" fillId="0" borderId="0" applyFont="0" applyFill="0" applyBorder="0" applyAlignment="0" applyProtection="0"/>
    <xf numFmtId="9" fontId="22" fillId="0" borderId="0" applyFont="0" applyFill="0" applyBorder="0" applyAlignment="0" applyProtection="0"/>
    <xf numFmtId="9" fontId="92"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2" fillId="0" borderId="0" applyFont="0" applyFill="0" applyBorder="0" applyAlignment="0" applyProtection="0"/>
    <xf numFmtId="9" fontId="103" fillId="0" borderId="0" applyFont="0" applyFill="0" applyBorder="0" applyAlignment="0" applyProtection="0"/>
    <xf numFmtId="9" fontId="30" fillId="0" borderId="0" applyFont="0" applyFill="0" applyBorder="0" applyAlignment="0" applyProtection="0"/>
    <xf numFmtId="9" fontId="12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6" fillId="0" borderId="0" applyFont="0" applyFill="0" applyBorder="0" applyAlignment="0" applyProtection="0"/>
    <xf numFmtId="9" fontId="54" fillId="0" borderId="0" applyFont="0" applyFill="0" applyBorder="0" applyAlignment="0" applyProtection="0"/>
    <xf numFmtId="9" fontId="16" fillId="0" borderId="0" applyFont="0" applyFill="0" applyBorder="0" applyAlignment="0" applyProtection="0"/>
    <xf numFmtId="9" fontId="1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7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6" fillId="0" borderId="0" applyFont="0" applyFill="0" applyBorder="0" applyAlignment="0" applyProtection="0"/>
    <xf numFmtId="9" fontId="22" fillId="0" borderId="0" applyFont="0" applyFill="0" applyBorder="0" applyAlignment="0" applyProtection="0"/>
    <xf numFmtId="0" fontId="17" fillId="0" borderId="0"/>
    <xf numFmtId="0" fontId="44" fillId="0" borderId="0"/>
    <xf numFmtId="0" fontId="52" fillId="0" borderId="0" applyNumberFormat="0" applyFill="0" applyBorder="0" applyAlignment="0" applyProtection="0"/>
    <xf numFmtId="0" fontId="79" fillId="0" borderId="0" applyNumberFormat="0" applyFill="0" applyBorder="0" applyAlignment="0" applyProtection="0"/>
    <xf numFmtId="0" fontId="91" fillId="0" borderId="0" applyNumberFormat="0" applyFill="0" applyBorder="0" applyAlignment="0" applyProtection="0"/>
    <xf numFmtId="0" fontId="79" fillId="0" borderId="0" applyNumberFormat="0" applyFill="0" applyBorder="0" applyAlignment="0" applyProtection="0"/>
    <xf numFmtId="0" fontId="98" fillId="0" borderId="0" applyNumberFormat="0" applyFill="0" applyBorder="0" applyAlignment="0" applyProtection="0"/>
    <xf numFmtId="0" fontId="79" fillId="0" borderId="0" applyNumberFormat="0" applyFill="0" applyBorder="0" applyAlignment="0" applyProtection="0"/>
    <xf numFmtId="0" fontId="110" fillId="0" borderId="0" applyNumberFormat="0" applyFill="0" applyBorder="0" applyAlignment="0" applyProtection="0"/>
    <xf numFmtId="0" fontId="79" fillId="0" borderId="0" applyNumberFormat="0" applyFill="0" applyBorder="0" applyAlignment="0" applyProtection="0"/>
    <xf numFmtId="0" fontId="119" fillId="0" borderId="0" applyNumberFormat="0" applyFill="0" applyBorder="0" applyAlignment="0" applyProtection="0"/>
    <xf numFmtId="0" fontId="79" fillId="0" borderId="0" applyNumberFormat="0" applyFill="0" applyBorder="0" applyAlignment="0" applyProtection="0"/>
    <xf numFmtId="0" fontId="128" fillId="0" borderId="0" applyNumberFormat="0" applyFill="0" applyBorder="0" applyAlignment="0" applyProtection="0"/>
    <xf numFmtId="0" fontId="69" fillId="0" borderId="0" applyNumberFormat="0" applyFill="0" applyBorder="0" applyAlignment="0" applyProtection="0"/>
    <xf numFmtId="0" fontId="39" fillId="0" borderId="14" applyNumberFormat="0" applyFill="0" applyAlignment="0" applyProtection="0"/>
    <xf numFmtId="0" fontId="144" fillId="0" borderId="13" applyNumberFormat="0" applyFill="0" applyAlignment="0" applyProtection="0"/>
    <xf numFmtId="0" fontId="144" fillId="0" borderId="13" applyNumberFormat="0" applyFill="0" applyAlignment="0" applyProtection="0"/>
    <xf numFmtId="0" fontId="144" fillId="0" borderId="13" applyNumberFormat="0" applyFill="0" applyAlignment="0" applyProtection="0"/>
    <xf numFmtId="0" fontId="144" fillId="0" borderId="13" applyNumberFormat="0" applyFill="0" applyAlignment="0" applyProtection="0"/>
    <xf numFmtId="0" fontId="144" fillId="0" borderId="13" applyNumberFormat="0" applyFill="0" applyAlignment="0" applyProtection="0"/>
    <xf numFmtId="0" fontId="144" fillId="0" borderId="13" applyNumberFormat="0" applyFill="0" applyAlignment="0" applyProtection="0"/>
    <xf numFmtId="0" fontId="70" fillId="0" borderId="14" applyNumberFormat="0" applyFill="0" applyAlignment="0" applyProtection="0"/>
    <xf numFmtId="0" fontId="37" fillId="0" borderId="0" applyNumberFormat="0" applyFill="0" applyBorder="0" applyAlignment="0" applyProtection="0"/>
    <xf numFmtId="0" fontId="145" fillId="0" borderId="0" applyNumberFormat="0" applyFill="0" applyBorder="0" applyAlignment="0" applyProtection="0"/>
    <xf numFmtId="0" fontId="71" fillId="0" borderId="0" applyNumberFormat="0" applyFill="0" applyBorder="0" applyAlignment="0" applyProtection="0"/>
    <xf numFmtId="0" fontId="20" fillId="0" borderId="0"/>
    <xf numFmtId="167" fontId="16" fillId="0" borderId="0" applyFont="0" applyFill="0" applyBorder="0" applyAlignment="0" applyProtection="0"/>
    <xf numFmtId="169" fontId="16" fillId="0" borderId="0" applyFont="0" applyFill="0" applyBorder="0" applyAlignment="0" applyProtection="0"/>
    <xf numFmtId="166" fontId="16" fillId="0" borderId="0" applyFont="0" applyFill="0" applyBorder="0" applyAlignment="0" applyProtection="0"/>
    <xf numFmtId="168" fontId="16" fillId="0" borderId="0" applyFont="0" applyFill="0" applyBorder="0" applyAlignment="0" applyProtection="0"/>
    <xf numFmtId="0" fontId="149" fillId="0" borderId="0"/>
    <xf numFmtId="169" fontId="150" fillId="0" borderId="0" applyFont="0" applyFill="0" applyBorder="0" applyAlignment="0" applyProtection="0"/>
    <xf numFmtId="164" fontId="14" fillId="0" borderId="0" applyFont="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175" fontId="16" fillId="0" borderId="0" applyFont="0" applyFill="0" applyBorder="0" applyAlignment="0" applyProtection="0"/>
    <xf numFmtId="41" fontId="16" fillId="0" borderId="0" applyFont="0" applyFill="0" applyBorder="0" applyAlignment="0" applyProtection="0"/>
    <xf numFmtId="170" fontId="12" fillId="0" borderId="0" applyFont="0" applyFill="0" applyBorder="0" applyAlignment="0" applyProtection="0"/>
    <xf numFmtId="169"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6" fontId="16" fillId="0" borderId="0" applyFont="0" applyFill="0" applyBorder="0" applyAlignment="0" applyProtection="0"/>
    <xf numFmtId="170" fontId="16" fillId="0" borderId="0" applyFont="0" applyFill="0" applyBorder="0" applyAlignment="0" applyProtection="0"/>
    <xf numFmtId="169" fontId="12" fillId="0" borderId="0" applyFont="0" applyFill="0" applyBorder="0" applyAlignment="0" applyProtection="0"/>
    <xf numFmtId="170" fontId="16" fillId="0" borderId="0" applyFont="0" applyFill="0" applyBorder="0" applyAlignment="0" applyProtection="0"/>
    <xf numFmtId="169" fontId="12" fillId="0" borderId="0" applyFont="0" applyFill="0" applyBorder="0" applyAlignment="0" applyProtection="0"/>
    <xf numFmtId="170" fontId="16" fillId="0" borderId="0" applyFont="0" applyFill="0" applyBorder="0" applyAlignment="0" applyProtection="0"/>
    <xf numFmtId="169" fontId="12" fillId="0" borderId="0" applyFont="0" applyFill="0" applyBorder="0" applyAlignment="0" applyProtection="0"/>
    <xf numFmtId="169" fontId="16" fillId="0" borderId="0" applyFont="0" applyFill="0" applyBorder="0" applyAlignment="0" applyProtection="0"/>
    <xf numFmtId="169" fontId="12" fillId="0" borderId="0" applyFont="0" applyFill="0" applyBorder="0" applyAlignment="0" applyProtection="0"/>
    <xf numFmtId="169" fontId="16" fillId="0" borderId="0" applyFont="0" applyFill="0" applyBorder="0" applyAlignment="0" applyProtection="0"/>
    <xf numFmtId="169" fontId="12" fillId="0" borderId="0" applyFont="0" applyFill="0" applyBorder="0" applyAlignment="0" applyProtection="0"/>
    <xf numFmtId="169" fontId="16" fillId="0" borderId="0" applyFont="0" applyFill="0" applyBorder="0" applyAlignment="0" applyProtection="0"/>
    <xf numFmtId="169" fontId="12" fillId="0" borderId="0" applyFont="0" applyFill="0" applyBorder="0" applyAlignment="0" applyProtection="0"/>
    <xf numFmtId="169" fontId="16" fillId="0" borderId="0" applyFont="0" applyFill="0" applyBorder="0" applyAlignment="0" applyProtection="0"/>
    <xf numFmtId="169" fontId="12" fillId="0" borderId="0" applyFont="0" applyFill="0" applyBorder="0" applyAlignment="0" applyProtection="0"/>
    <xf numFmtId="169" fontId="16" fillId="0" borderId="0" applyFont="0" applyFill="0" applyBorder="0" applyAlignment="0" applyProtection="0"/>
    <xf numFmtId="169" fontId="12" fillId="0" borderId="0" applyFont="0" applyFill="0" applyBorder="0" applyAlignment="0" applyProtection="0"/>
    <xf numFmtId="169" fontId="16" fillId="0" borderId="0" applyFont="0" applyFill="0" applyBorder="0" applyAlignment="0" applyProtection="0"/>
    <xf numFmtId="176" fontId="16" fillId="0" borderId="0" applyFont="0" applyFill="0" applyBorder="0" applyAlignment="0" applyProtection="0"/>
    <xf numFmtId="169" fontId="16" fillId="0" borderId="0" applyFont="0" applyFill="0" applyBorder="0" applyAlignment="0" applyProtection="0"/>
    <xf numFmtId="176" fontId="16" fillId="0" borderId="0" applyFont="0" applyFill="0" applyBorder="0" applyAlignment="0" applyProtection="0"/>
    <xf numFmtId="169"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0" fontId="12" fillId="0" borderId="0" applyFont="0" applyFill="0" applyBorder="0" applyAlignment="0" applyProtection="0"/>
    <xf numFmtId="169" fontId="16" fillId="0" borderId="0" applyFont="0" applyFill="0" applyBorder="0" applyAlignment="0" applyProtection="0"/>
    <xf numFmtId="169" fontId="12"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9" fontId="16" fillId="0" borderId="0" applyFont="0" applyFill="0" applyBorder="0" applyAlignment="0" applyProtection="0"/>
    <xf numFmtId="169" fontId="16" fillId="0" borderId="0" applyFont="0" applyFill="0" applyBorder="0" applyAlignment="0" applyProtection="0"/>
    <xf numFmtId="176" fontId="16" fillId="0" borderId="0" applyFont="0" applyFill="0" applyBorder="0" applyAlignment="0" applyProtection="0"/>
    <xf numFmtId="169" fontId="16" fillId="0" borderId="0" applyFont="0" applyFill="0" applyBorder="0" applyAlignment="0" applyProtection="0"/>
    <xf numFmtId="169" fontId="12" fillId="0" borderId="0" applyFont="0" applyFill="0" applyBorder="0" applyAlignment="0" applyProtection="0"/>
    <xf numFmtId="169" fontId="16" fillId="0" borderId="0" applyFont="0" applyFill="0" applyBorder="0" applyAlignment="0" applyProtection="0"/>
    <xf numFmtId="169" fontId="12" fillId="0" borderId="0" applyFont="0" applyFill="0" applyBorder="0" applyAlignment="0" applyProtection="0"/>
    <xf numFmtId="169" fontId="16" fillId="0" borderId="0" applyFont="0" applyFill="0" applyBorder="0" applyAlignment="0" applyProtection="0"/>
    <xf numFmtId="169" fontId="12" fillId="0" borderId="0" applyFont="0" applyFill="0" applyBorder="0" applyAlignment="0" applyProtection="0"/>
    <xf numFmtId="169" fontId="16" fillId="0" borderId="0" applyFont="0" applyFill="0" applyBorder="0" applyAlignment="0" applyProtection="0"/>
    <xf numFmtId="169" fontId="12" fillId="0" borderId="0" applyFont="0" applyFill="0" applyBorder="0" applyAlignment="0" applyProtection="0"/>
    <xf numFmtId="169" fontId="16" fillId="0" borderId="0" applyFont="0" applyFill="0" applyBorder="0" applyAlignment="0" applyProtection="0"/>
    <xf numFmtId="169" fontId="12" fillId="0" borderId="0" applyFont="0" applyFill="0" applyBorder="0" applyAlignment="0" applyProtection="0"/>
    <xf numFmtId="169" fontId="16" fillId="0" borderId="0" applyFont="0" applyFill="0" applyBorder="0" applyAlignment="0" applyProtection="0"/>
    <xf numFmtId="169" fontId="12" fillId="0" borderId="0" applyFont="0" applyFill="0" applyBorder="0" applyAlignment="0" applyProtection="0"/>
    <xf numFmtId="169" fontId="16" fillId="0" borderId="0" applyFont="0" applyFill="0" applyBorder="0" applyAlignment="0" applyProtection="0"/>
    <xf numFmtId="169" fontId="12" fillId="0" borderId="0" applyFont="0" applyFill="0" applyBorder="0" applyAlignment="0" applyProtection="0"/>
    <xf numFmtId="169" fontId="16" fillId="0" borderId="0" applyFont="0" applyFill="0" applyBorder="0" applyAlignment="0" applyProtection="0"/>
    <xf numFmtId="169" fontId="12" fillId="0" borderId="0" applyFont="0" applyFill="0" applyBorder="0" applyAlignment="0" applyProtection="0"/>
    <xf numFmtId="169" fontId="16" fillId="0" borderId="0" applyFont="0" applyFill="0" applyBorder="0" applyAlignment="0" applyProtection="0"/>
    <xf numFmtId="169" fontId="12" fillId="0" borderId="0" applyFont="0" applyFill="0" applyBorder="0" applyAlignment="0" applyProtection="0"/>
    <xf numFmtId="169"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0" fontId="12" fillId="0" borderId="0" applyFont="0" applyFill="0" applyBorder="0" applyAlignment="0" applyProtection="0"/>
    <xf numFmtId="169" fontId="12" fillId="0" borderId="0" applyFont="0" applyFill="0" applyBorder="0" applyAlignment="0" applyProtection="0"/>
    <xf numFmtId="169" fontId="16" fillId="0" borderId="0" applyFont="0" applyFill="0" applyBorder="0" applyAlignment="0" applyProtection="0"/>
    <xf numFmtId="169" fontId="12" fillId="0" borderId="0" applyFont="0" applyFill="0" applyBorder="0" applyAlignment="0" applyProtection="0"/>
    <xf numFmtId="43" fontId="16" fillId="0" borderId="0" applyFont="0" applyFill="0" applyBorder="0" applyAlignment="0" applyProtection="0"/>
    <xf numFmtId="169"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31" fillId="0" borderId="0" applyFont="0" applyFill="0" applyBorder="0" applyAlignment="0" applyProtection="0"/>
    <xf numFmtId="169"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0" fontId="54"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3" fontId="14"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3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31" fillId="0" borderId="0" applyFont="0" applyFill="0" applyBorder="0" applyAlignment="0" applyProtection="0"/>
    <xf numFmtId="0" fontId="13" fillId="0" borderId="0"/>
    <xf numFmtId="0" fontId="144" fillId="0" borderId="25" applyNumberFormat="0" applyFill="0" applyAlignment="0" applyProtection="0"/>
    <xf numFmtId="43" fontId="16" fillId="0" borderId="0" applyFont="0" applyFill="0" applyBorder="0" applyAlignment="0" applyProtection="0"/>
    <xf numFmtId="0" fontId="159" fillId="0" borderId="0" applyNumberFormat="0" applyFill="0" applyBorder="0" applyAlignment="0" applyProtection="0"/>
    <xf numFmtId="43" fontId="16" fillId="0" borderId="0" applyFont="0" applyFill="0" applyBorder="0" applyAlignment="0" applyProtection="0"/>
    <xf numFmtId="169" fontId="12" fillId="0" borderId="0" applyFont="0" applyFill="0" applyBorder="0" applyAlignment="0" applyProtection="0"/>
    <xf numFmtId="0" fontId="151" fillId="0" borderId="0" applyNumberFormat="0" applyFill="0" applyBorder="0" applyAlignment="0" applyProtection="0"/>
    <xf numFmtId="169" fontId="12" fillId="0" borderId="0" applyFont="0" applyFill="0" applyBorder="0" applyAlignment="0" applyProtection="0"/>
    <xf numFmtId="173" fontId="14"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3" fontId="14"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9" fontId="11"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3" fontId="1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69" fontId="12" fillId="0" borderId="0" applyFont="0" applyFill="0" applyBorder="0" applyAlignment="0" applyProtection="0"/>
    <xf numFmtId="0" fontId="143" fillId="37" borderId="20" applyNumberFormat="0" applyAlignment="0" applyProtection="0"/>
    <xf numFmtId="169" fontId="12" fillId="0" borderId="0" applyFont="0" applyFill="0" applyBorder="0" applyAlignment="0" applyProtection="0"/>
    <xf numFmtId="173" fontId="14"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3" fontId="14"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69" fontId="12" fillId="0" borderId="0" applyFont="0" applyFill="0" applyBorder="0" applyAlignment="0" applyProtection="0"/>
    <xf numFmtId="0" fontId="14"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3" fontId="14"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3" fontId="14"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3" fontId="14"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6"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3" fontId="14"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0" fontId="152" fillId="32" borderId="0" applyNumberFormat="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0" fontId="158" fillId="0" borderId="9" applyNumberFormat="0" applyFill="0" applyAlignment="0" applyProtection="0"/>
    <xf numFmtId="0" fontId="154" fillId="0" borderId="24" applyNumberFormat="0" applyFill="0" applyAlignment="0" applyProtection="0"/>
    <xf numFmtId="169" fontId="12" fillId="0" borderId="0" applyFont="0" applyFill="0" applyBorder="0" applyAlignment="0" applyProtection="0"/>
    <xf numFmtId="169" fontId="12" fillId="0" borderId="0" applyFont="0" applyFill="0" applyBorder="0" applyAlignment="0" applyProtection="0"/>
    <xf numFmtId="0" fontId="139" fillId="36" borderId="17" applyNumberFormat="0" applyAlignment="0" applyProtection="0"/>
    <xf numFmtId="169" fontId="12" fillId="0" borderId="0" applyFont="0" applyFill="0" applyBorder="0" applyAlignment="0" applyProtection="0"/>
    <xf numFmtId="169" fontId="12" fillId="0" borderId="0" applyFont="0" applyFill="0" applyBorder="0" applyAlignment="0" applyProtection="0"/>
    <xf numFmtId="176" fontId="16" fillId="0" borderId="0" applyFont="0" applyFill="0" applyBorder="0" applyAlignment="0" applyProtection="0"/>
    <xf numFmtId="169" fontId="12" fillId="0" borderId="0" applyFont="0" applyFill="0" applyBorder="0" applyAlignment="0" applyProtection="0"/>
    <xf numFmtId="176" fontId="16" fillId="0" borderId="0" applyFont="0" applyFill="0" applyBorder="0" applyAlignment="0" applyProtection="0"/>
    <xf numFmtId="0" fontId="157" fillId="0" borderId="0" applyNumberFormat="0" applyFill="0" applyBorder="0" applyAlignment="0" applyProtection="0"/>
    <xf numFmtId="0" fontId="148" fillId="0" borderId="0" applyNumberFormat="0" applyFill="0" applyBorder="0" applyAlignment="0" applyProtection="0"/>
    <xf numFmtId="176"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0" fontId="157" fillId="0" borderId="7" applyNumberFormat="0" applyFill="0" applyAlignment="0" applyProtection="0"/>
    <xf numFmtId="0" fontId="148" fillId="0" borderId="23" applyNumberFormat="0" applyFill="0" applyAlignment="0" applyProtection="0"/>
    <xf numFmtId="0" fontId="156" fillId="0" borderId="5" applyNumberFormat="0" applyFill="0" applyAlignment="0" applyProtection="0"/>
    <xf numFmtId="0" fontId="147" fillId="0" borderId="22" applyNumberFormat="0" applyFill="0" applyAlignment="0" applyProtection="0"/>
    <xf numFmtId="169" fontId="12" fillId="0" borderId="0" applyFont="0" applyFill="0" applyBorder="0" applyAlignment="0" applyProtection="0"/>
    <xf numFmtId="0" fontId="155" fillId="0" borderId="3" applyNumberFormat="0" applyFill="0" applyAlignment="0" applyProtection="0"/>
    <xf numFmtId="0" fontId="146" fillId="0" borderId="21" applyNumberFormat="0" applyFill="0" applyAlignment="0" applyProtection="0"/>
    <xf numFmtId="169" fontId="12" fillId="0" borderId="0" applyFont="0" applyFill="0" applyBorder="0" applyAlignment="0" applyProtection="0"/>
    <xf numFmtId="0" fontId="138" fillId="34" borderId="0" applyNumberFormat="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165" fontId="12" fillId="0" borderId="0" applyFont="0" applyFill="0" applyBorder="0" applyAlignment="0" applyProtection="0"/>
    <xf numFmtId="0" fontId="12" fillId="0" borderId="0" applyFont="0" applyFill="0" applyBorder="0" applyAlignment="0" applyProtection="0"/>
    <xf numFmtId="170" fontId="16" fillId="0" borderId="0" applyFont="0" applyFill="0" applyBorder="0" applyAlignment="0" applyProtection="0"/>
    <xf numFmtId="0" fontId="12" fillId="0" borderId="0" applyFont="0" applyFill="0" applyBorder="0" applyAlignment="0" applyProtection="0"/>
    <xf numFmtId="43" fontId="16" fillId="0" borderId="0" applyFont="0" applyFill="0" applyBorder="0" applyAlignment="0" applyProtection="0"/>
    <xf numFmtId="176"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0" fontId="11" fillId="0" borderId="0" applyFont="0" applyFill="0" applyBorder="0" applyAlignment="0" applyProtection="0"/>
    <xf numFmtId="169" fontId="12" fillId="0" borderId="0" applyFont="0" applyFill="0" applyBorder="0" applyAlignment="0" applyProtection="0"/>
    <xf numFmtId="170" fontId="11"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3" fontId="14" fillId="0" borderId="0" applyFont="0" applyFill="0" applyBorder="0" applyAlignment="0" applyProtection="0"/>
    <xf numFmtId="173" fontId="14" fillId="0" borderId="0" applyFont="0" applyFill="0" applyBorder="0" applyAlignment="0" applyProtection="0"/>
    <xf numFmtId="173" fontId="14"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3" fontId="14" fillId="0" borderId="0" applyFont="0" applyFill="0" applyBorder="0" applyAlignment="0" applyProtection="0"/>
    <xf numFmtId="173" fontId="14" fillId="0" borderId="0" applyFont="0" applyFill="0" applyBorder="0" applyAlignment="0" applyProtection="0"/>
    <xf numFmtId="170"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4" fontId="14"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6"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6"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69" fontId="12" fillId="0" borderId="0" applyFont="0" applyFill="0" applyBorder="0" applyAlignment="0" applyProtection="0"/>
    <xf numFmtId="170"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0"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6" fontId="16" fillId="0" borderId="0" applyFont="0" applyFill="0" applyBorder="0" applyAlignment="0" applyProtection="0"/>
    <xf numFmtId="169" fontId="12" fillId="0" borderId="0" applyFont="0" applyFill="0" applyBorder="0" applyAlignment="0" applyProtection="0"/>
    <xf numFmtId="176"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43"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0" fontId="12" fillId="0" borderId="0" applyFont="0" applyFill="0" applyBorder="0" applyAlignment="0" applyProtection="0"/>
    <xf numFmtId="169" fontId="1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69"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69"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6" fontId="16" fillId="0" borderId="0" applyFont="0" applyFill="0" applyBorder="0" applyAlignment="0" applyProtection="0"/>
    <xf numFmtId="176" fontId="1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6" fillId="0" borderId="0" applyFont="0" applyFill="0" applyBorder="0" applyAlignment="0" applyProtection="0"/>
    <xf numFmtId="169" fontId="12" fillId="0" borderId="0" applyFont="0" applyFill="0" applyBorder="0" applyAlignment="0" applyProtection="0"/>
    <xf numFmtId="43" fontId="16" fillId="0" borderId="0" applyFont="0" applyFill="0" applyBorder="0" applyAlignment="0" applyProtection="0"/>
    <xf numFmtId="169" fontId="12" fillId="0" borderId="0" applyFont="0" applyFill="0" applyBorder="0" applyAlignment="0" applyProtection="0"/>
    <xf numFmtId="43" fontId="16" fillId="0" borderId="0" applyFont="0" applyFill="0" applyBorder="0" applyAlignment="0" applyProtection="0"/>
    <xf numFmtId="169" fontId="12" fillId="0" borderId="0" applyFont="0" applyFill="0" applyBorder="0" applyAlignment="0" applyProtection="0"/>
    <xf numFmtId="43" fontId="16" fillId="0" borderId="0" applyFont="0" applyFill="0" applyBorder="0" applyAlignment="0" applyProtection="0"/>
    <xf numFmtId="169" fontId="12" fillId="0" borderId="0" applyFont="0" applyFill="0" applyBorder="0" applyAlignment="0" applyProtection="0"/>
    <xf numFmtId="43" fontId="16"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70" fontId="11" fillId="0" borderId="0" applyFont="0" applyFill="0" applyBorder="0" applyAlignment="0" applyProtection="0"/>
    <xf numFmtId="43" fontId="16" fillId="0" borderId="0" applyFont="0" applyFill="0" applyBorder="0" applyAlignment="0" applyProtection="0"/>
    <xf numFmtId="169" fontId="12" fillId="0" borderId="0" applyFont="0" applyFill="0" applyBorder="0" applyAlignment="0" applyProtection="0"/>
    <xf numFmtId="170" fontId="11" fillId="0" borderId="0" applyFont="0" applyFill="0" applyBorder="0" applyAlignment="0" applyProtection="0"/>
    <xf numFmtId="169" fontId="12" fillId="0" borderId="0" applyFont="0" applyFill="0" applyBorder="0" applyAlignment="0" applyProtection="0"/>
    <xf numFmtId="170" fontId="16" fillId="0" borderId="0" applyFont="0" applyFill="0" applyBorder="0" applyAlignment="0" applyProtection="0"/>
    <xf numFmtId="169" fontId="12" fillId="0" borderId="0" applyFont="0" applyFill="0" applyBorder="0" applyAlignment="0" applyProtection="0"/>
    <xf numFmtId="169" fontId="131" fillId="0" borderId="0" applyFont="0" applyFill="0" applyBorder="0" applyAlignment="0" applyProtection="0"/>
    <xf numFmtId="169" fontId="12" fillId="0" borderId="0" applyFont="0" applyFill="0" applyBorder="0" applyAlignment="0" applyProtection="0"/>
    <xf numFmtId="170" fontId="16" fillId="0" borderId="0" applyFont="0" applyFill="0" applyBorder="0" applyAlignment="0" applyProtection="0"/>
    <xf numFmtId="169" fontId="12" fillId="0" borderId="0" applyFont="0" applyFill="0" applyBorder="0" applyAlignment="0" applyProtection="0"/>
    <xf numFmtId="170" fontId="16" fillId="0" borderId="0" applyFont="0" applyFill="0" applyBorder="0" applyAlignment="0" applyProtection="0"/>
    <xf numFmtId="169" fontId="12" fillId="0" borderId="0" applyFont="0" applyFill="0" applyBorder="0" applyAlignment="0" applyProtection="0"/>
    <xf numFmtId="0" fontId="75" fillId="0" borderId="3" applyNumberFormat="0" applyFill="0" applyAlignment="0" applyProtection="0"/>
    <xf numFmtId="0" fontId="76" fillId="0" borderId="5" applyNumberFormat="0" applyFill="0" applyAlignment="0" applyProtection="0"/>
    <xf numFmtId="0" fontId="77" fillId="0" borderId="7" applyNumberFormat="0" applyFill="0" applyAlignment="0" applyProtection="0"/>
    <xf numFmtId="0" fontId="77" fillId="0" borderId="0" applyNumberFormat="0" applyFill="0" applyBorder="0" applyAlignment="0" applyProtection="0"/>
    <xf numFmtId="0" fontId="71" fillId="0" borderId="9" applyNumberFormat="0" applyFill="0" applyAlignment="0" applyProtection="0"/>
    <xf numFmtId="0" fontId="5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6" fillId="0" borderId="0"/>
    <xf numFmtId="0" fontId="16" fillId="0" borderId="0"/>
    <xf numFmtId="0" fontId="13" fillId="0" borderId="0"/>
    <xf numFmtId="0" fontId="11" fillId="0" borderId="0"/>
    <xf numFmtId="0" fontId="13" fillId="0" borderId="0"/>
    <xf numFmtId="0" fontId="16" fillId="0" borderId="0"/>
    <xf numFmtId="0" fontId="54" fillId="0" borderId="0"/>
    <xf numFmtId="0" fontId="13" fillId="0" borderId="0"/>
    <xf numFmtId="0" fontId="11" fillId="0" borderId="0"/>
    <xf numFmtId="0" fontId="11" fillId="0" borderId="0"/>
    <xf numFmtId="0" fontId="5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6" fillId="0" borderId="0"/>
    <xf numFmtId="0" fontId="11" fillId="0" borderId="0"/>
    <xf numFmtId="0" fontId="13" fillId="0" borderId="0"/>
    <xf numFmtId="0" fontId="14" fillId="0" borderId="0"/>
    <xf numFmtId="0" fontId="14"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4" fillId="0" borderId="0"/>
    <xf numFmtId="0" fontId="14" fillId="0" borderId="0"/>
    <xf numFmtId="0" fontId="1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6" fillId="0" borderId="0"/>
    <xf numFmtId="0" fontId="13" fillId="0" borderId="0"/>
    <xf numFmtId="0" fontId="16" fillId="0" borderId="0"/>
    <xf numFmtId="0" fontId="16" fillId="0" borderId="0"/>
    <xf numFmtId="0" fontId="16"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169" fontId="13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4" fillId="0" borderId="0" applyFont="0" applyFill="0" applyBorder="0" applyAlignment="0" applyProtection="0"/>
    <xf numFmtId="0" fontId="153" fillId="37" borderId="17" applyNumberFormat="0" applyAlignment="0" applyProtection="0"/>
    <xf numFmtId="0" fontId="134" fillId="35" borderId="0" applyNumberFormat="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3" fillId="55" borderId="0" applyNumberFormat="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33" fillId="49" borderId="0" applyNumberFormat="0" applyBorder="0" applyAlignment="0" applyProtection="0"/>
    <xf numFmtId="9" fontId="12" fillId="0" borderId="0" applyFont="0" applyFill="0" applyBorder="0" applyAlignment="0" applyProtection="0"/>
    <xf numFmtId="9" fontId="14" fillId="0" borderId="0" applyFont="0" applyFill="0" applyBorder="0" applyAlignment="0" applyProtection="0"/>
    <xf numFmtId="0" fontId="133" fillId="45" borderId="0" applyNumberFormat="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33" fillId="42" borderId="0" applyNumberFormat="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33" fillId="38" borderId="0" applyNumberFormat="0" applyBorder="0" applyAlignment="0" applyProtection="0"/>
    <xf numFmtId="9" fontId="16" fillId="0" borderId="0" applyFont="0" applyFill="0" applyBorder="0" applyAlignment="0" applyProtection="0"/>
    <xf numFmtId="0" fontId="133" fillId="58" borderId="0" applyNumberFormat="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33" fillId="54" borderId="0" applyNumberFormat="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33" fillId="52" borderId="0" applyNumberFormat="0" applyBorder="0" applyAlignment="0" applyProtection="0"/>
    <xf numFmtId="0" fontId="133" fillId="48" borderId="0" applyNumberFormat="0" applyBorder="0" applyAlignment="0" applyProtection="0"/>
    <xf numFmtId="0" fontId="133" fillId="44" borderId="0" applyNumberFormat="0" applyBorder="0" applyAlignment="0" applyProtection="0"/>
    <xf numFmtId="0" fontId="133" fillId="41" borderId="0" applyNumberFormat="0" applyBorder="0" applyAlignment="0" applyProtection="0"/>
    <xf numFmtId="0" fontId="131" fillId="57" borderId="0" applyNumberFormat="0" applyBorder="0" applyAlignment="0" applyProtection="0"/>
    <xf numFmtId="0" fontId="131" fillId="53" borderId="0" applyNumberFormat="0" applyBorder="0" applyAlignment="0" applyProtection="0"/>
    <xf numFmtId="0" fontId="131" fillId="51" borderId="0" applyNumberFormat="0" applyBorder="0" applyAlignment="0" applyProtection="0"/>
    <xf numFmtId="9" fontId="16" fillId="0" borderId="0" applyFont="0" applyFill="0" applyBorder="0" applyAlignment="0" applyProtection="0"/>
    <xf numFmtId="9" fontId="12" fillId="0" borderId="0" applyFont="0" applyFill="0" applyBorder="0" applyAlignment="0" applyProtection="0"/>
    <xf numFmtId="0" fontId="131" fillId="47" borderId="0" applyNumberFormat="0" applyBorder="0" applyAlignment="0" applyProtection="0"/>
    <xf numFmtId="9" fontId="12" fillId="0" borderId="0" applyFont="0" applyFill="0" applyBorder="0" applyAlignment="0" applyProtection="0"/>
    <xf numFmtId="0" fontId="131" fillId="40" borderId="0" applyNumberFormat="0" applyBorder="0" applyAlignment="0" applyProtection="0"/>
    <xf numFmtId="0" fontId="131" fillId="56" borderId="0" applyNumberFormat="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31" fillId="50" borderId="0" applyNumberFormat="0" applyBorder="0" applyAlignment="0" applyProtection="0"/>
    <xf numFmtId="9" fontId="12" fillId="0" borderId="0" applyFont="0" applyFill="0" applyBorder="0" applyAlignment="0" applyProtection="0"/>
    <xf numFmtId="0" fontId="131" fillId="46" borderId="0" applyNumberFormat="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31" fillId="43" borderId="0" applyNumberFormat="0" applyBorder="0" applyAlignment="0" applyProtection="0"/>
    <xf numFmtId="0" fontId="131" fillId="39" borderId="0" applyNumberFormat="0" applyBorder="0" applyAlignment="0" applyProtection="0"/>
    <xf numFmtId="169" fontId="13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79" fillId="0" borderId="0" applyNumberFormat="0" applyFill="0" applyBorder="0" applyAlignment="0" applyProtection="0"/>
    <xf numFmtId="0" fontId="13" fillId="0" borderId="0"/>
    <xf numFmtId="9" fontId="13" fillId="0" borderId="0" applyFont="0" applyFill="0" applyBorder="0" applyAlignment="0" applyProtection="0"/>
    <xf numFmtId="0" fontId="13" fillId="0" borderId="0"/>
    <xf numFmtId="169" fontId="12" fillId="0" borderId="0" applyFont="0" applyFill="0" applyBorder="0" applyAlignment="0" applyProtection="0"/>
    <xf numFmtId="169" fontId="161" fillId="0" borderId="0" applyFont="0" applyFill="0" applyBorder="0" applyAlignment="0" applyProtection="0"/>
    <xf numFmtId="9" fontId="164" fillId="0" borderId="0" applyFont="0" applyFill="0" applyBorder="0" applyAlignment="0" applyProtection="0"/>
    <xf numFmtId="9" fontId="161" fillId="0" borderId="0" applyFont="0" applyFill="0" applyBorder="0" applyAlignment="0" applyProtection="0"/>
    <xf numFmtId="9" fontId="161" fillId="0" borderId="0" applyFont="0" applyFill="0" applyBorder="0" applyAlignment="0" applyProtection="0"/>
    <xf numFmtId="9" fontId="161" fillId="0" borderId="0" applyFont="0" applyFill="0" applyBorder="0" applyAlignment="0" applyProtection="0"/>
    <xf numFmtId="9" fontId="164" fillId="0" borderId="0" applyFont="0" applyFill="0" applyBorder="0" applyAlignment="0" applyProtection="0"/>
    <xf numFmtId="9" fontId="164" fillId="0" borderId="0" applyFont="0" applyFill="0" applyBorder="0" applyAlignment="0" applyProtection="0"/>
    <xf numFmtId="9" fontId="161" fillId="0" borderId="0" applyFont="0" applyFill="0" applyBorder="0" applyAlignment="0" applyProtection="0"/>
    <xf numFmtId="9" fontId="161"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1" fillId="0" borderId="0" applyFont="0" applyFill="0" applyBorder="0" applyAlignment="0" applyProtection="0"/>
    <xf numFmtId="9" fontId="163" fillId="0" borderId="0" applyFont="0" applyFill="0" applyBorder="0" applyAlignment="0" applyProtection="0"/>
    <xf numFmtId="9" fontId="163" fillId="0" borderId="0" applyFont="0" applyFill="0" applyBorder="0" applyAlignment="0" applyProtection="0"/>
    <xf numFmtId="9" fontId="163" fillId="0" borderId="0" applyFont="0" applyFill="0" applyBorder="0" applyAlignment="0" applyProtection="0"/>
    <xf numFmtId="9" fontId="163" fillId="0" borderId="0" applyFont="0" applyFill="0" applyBorder="0" applyAlignment="0" applyProtection="0"/>
    <xf numFmtId="9" fontId="163" fillId="0" borderId="0" applyFont="0" applyFill="0" applyBorder="0" applyAlignment="0" applyProtection="0"/>
    <xf numFmtId="9" fontId="163" fillId="0" borderId="0" applyFont="0" applyFill="0" applyBorder="0" applyAlignment="0" applyProtection="0"/>
    <xf numFmtId="9" fontId="163" fillId="0" borderId="0" applyFont="0" applyFill="0" applyBorder="0" applyAlignment="0" applyProtection="0"/>
    <xf numFmtId="169" fontId="161"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1" fillId="0" borderId="0" applyFont="0" applyFill="0" applyBorder="0" applyAlignment="0" applyProtection="0"/>
    <xf numFmtId="0" fontId="149" fillId="0" borderId="0"/>
    <xf numFmtId="0" fontId="149" fillId="0" borderId="0"/>
    <xf numFmtId="0" fontId="160" fillId="0" borderId="0"/>
    <xf numFmtId="0" fontId="162" fillId="0" borderId="0"/>
    <xf numFmtId="0" fontId="162" fillId="0" borderId="0"/>
    <xf numFmtId="0" fontId="164" fillId="0" borderId="0"/>
    <xf numFmtId="0" fontId="162" fillId="0" borderId="0"/>
    <xf numFmtId="0" fontId="160" fillId="0" borderId="0"/>
    <xf numFmtId="0" fontId="160" fillId="0" borderId="0"/>
    <xf numFmtId="0" fontId="162"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49" fillId="0" borderId="0"/>
    <xf numFmtId="0" fontId="162" fillId="0" borderId="0"/>
    <xf numFmtId="0" fontId="163" fillId="0" borderId="0"/>
    <xf numFmtId="0" fontId="163" fillId="0" borderId="0"/>
    <xf numFmtId="0" fontId="160" fillId="0" borderId="0"/>
    <xf numFmtId="0" fontId="149" fillId="0" borderId="0"/>
    <xf numFmtId="0" fontId="149" fillId="0" borderId="0"/>
    <xf numFmtId="0" fontId="160" fillId="0" borderId="0"/>
    <xf numFmtId="0" fontId="163" fillId="0" borderId="0"/>
    <xf numFmtId="0" fontId="149" fillId="0" borderId="0"/>
    <xf numFmtId="0" fontId="163" fillId="0" borderId="0"/>
    <xf numFmtId="0" fontId="163" fillId="0" borderId="0"/>
    <xf numFmtId="0" fontId="163" fillId="0" borderId="0"/>
    <xf numFmtId="0" fontId="166" fillId="0" borderId="0"/>
    <xf numFmtId="0" fontId="160" fillId="0" borderId="0"/>
    <xf numFmtId="0" fontId="165" fillId="0" borderId="0"/>
    <xf numFmtId="0" fontId="165" fillId="0" borderId="0"/>
    <xf numFmtId="0" fontId="162" fillId="0" borderId="0"/>
    <xf numFmtId="0" fontId="149" fillId="0" borderId="0"/>
    <xf numFmtId="0" fontId="149" fillId="0" borderId="0"/>
    <xf numFmtId="0" fontId="164" fillId="0" borderId="0"/>
    <xf numFmtId="0" fontId="160" fillId="0" borderId="0"/>
    <xf numFmtId="0" fontId="164" fillId="0" borderId="0"/>
    <xf numFmtId="0" fontId="165" fillId="0" borderId="0"/>
    <xf numFmtId="177" fontId="164" fillId="0" borderId="0" applyFont="0" applyFill="0" applyBorder="0" applyAlignment="0" applyProtection="0"/>
    <xf numFmtId="170" fontId="166" fillId="0" borderId="0" applyFont="0" applyFill="0" applyBorder="0" applyAlignment="0" applyProtection="0"/>
    <xf numFmtId="169" fontId="161" fillId="0" borderId="0" applyFont="0" applyFill="0" applyBorder="0" applyAlignment="0" applyProtection="0"/>
    <xf numFmtId="170" fontId="166"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43" fontId="162"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43" fontId="162" fillId="0" borderId="0" applyFont="0" applyFill="0" applyBorder="0" applyAlignment="0" applyProtection="0"/>
    <xf numFmtId="170" fontId="161" fillId="0" borderId="0" applyFont="0" applyFill="0" applyBorder="0" applyAlignment="0" applyProtection="0"/>
    <xf numFmtId="170" fontId="150" fillId="0" borderId="0" applyFont="0" applyFill="0" applyBorder="0" applyAlignment="0" applyProtection="0"/>
    <xf numFmtId="176" fontId="164" fillId="0" borderId="0" applyFont="0" applyFill="0" applyBorder="0" applyAlignment="0" applyProtection="0"/>
    <xf numFmtId="176" fontId="164" fillId="0" borderId="0" applyFont="0" applyFill="0" applyBorder="0" applyAlignment="0" applyProtection="0"/>
    <xf numFmtId="176" fontId="164" fillId="0" borderId="0" applyFont="0" applyFill="0" applyBorder="0" applyAlignment="0" applyProtection="0"/>
    <xf numFmtId="170" fontId="150"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2" fillId="0" borderId="0" applyFont="0" applyFill="0" applyBorder="0" applyAlignment="0" applyProtection="0"/>
    <xf numFmtId="169" fontId="162" fillId="0" borderId="0" applyFont="0" applyFill="0" applyBorder="0" applyAlignment="0" applyProtection="0"/>
    <xf numFmtId="169" fontId="161" fillId="0" borderId="0" applyFont="0" applyFill="0" applyBorder="0" applyAlignment="0" applyProtection="0"/>
    <xf numFmtId="43" fontId="162" fillId="0" borderId="0" applyFont="0" applyFill="0" applyBorder="0" applyAlignment="0" applyProtection="0"/>
    <xf numFmtId="169" fontId="161" fillId="0" borderId="0" applyFont="0" applyFill="0" applyBorder="0" applyAlignment="0" applyProtection="0"/>
    <xf numFmtId="43" fontId="162" fillId="0" borderId="0" applyFont="0" applyFill="0" applyBorder="0" applyAlignment="0" applyProtection="0"/>
    <xf numFmtId="169" fontId="161" fillId="0" borderId="0" applyFont="0" applyFill="0" applyBorder="0" applyAlignment="0" applyProtection="0"/>
    <xf numFmtId="43" fontId="162" fillId="0" borderId="0" applyFont="0" applyFill="0" applyBorder="0" applyAlignment="0" applyProtection="0"/>
    <xf numFmtId="169" fontId="161" fillId="0" borderId="0" applyFont="0" applyFill="0" applyBorder="0" applyAlignment="0" applyProtection="0"/>
    <xf numFmtId="43" fontId="162"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76" fontId="164" fillId="0" borderId="0" applyFont="0" applyFill="0" applyBorder="0" applyAlignment="0" applyProtection="0"/>
    <xf numFmtId="176" fontId="164" fillId="0" borderId="0" applyFont="0" applyFill="0" applyBorder="0" applyAlignment="0" applyProtection="0"/>
    <xf numFmtId="169" fontId="161" fillId="0" borderId="0" applyFont="0" applyFill="0" applyBorder="0" applyAlignment="0" applyProtection="0"/>
    <xf numFmtId="176" fontId="164"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70"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76" fontId="164"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76" fontId="164" fillId="0" borderId="0" applyFont="0" applyFill="0" applyBorder="0" applyAlignment="0" applyProtection="0"/>
    <xf numFmtId="176" fontId="164"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76" fontId="164" fillId="0" borderId="0" applyFont="0" applyFill="0" applyBorder="0" applyAlignment="0" applyProtection="0"/>
    <xf numFmtId="176" fontId="164" fillId="0" borderId="0" applyFont="0" applyFill="0" applyBorder="0" applyAlignment="0" applyProtection="0"/>
    <xf numFmtId="176" fontId="164" fillId="0" borderId="0" applyFont="0" applyFill="0" applyBorder="0" applyAlignment="0" applyProtection="0"/>
    <xf numFmtId="176" fontId="164" fillId="0" borderId="0" applyFont="0" applyFill="0" applyBorder="0" applyAlignment="0" applyProtection="0"/>
    <xf numFmtId="176" fontId="164"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2"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7" fillId="0" borderId="0" applyFont="0" applyFill="0" applyBorder="0" applyAlignment="0" applyProtection="0"/>
    <xf numFmtId="169" fontId="167"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70" fontId="161" fillId="0" borderId="0" applyFont="0" applyFill="0" applyBorder="0" applyAlignment="0" applyProtection="0"/>
    <xf numFmtId="170" fontId="161" fillId="0" borderId="0" applyFont="0" applyFill="0" applyBorder="0" applyAlignment="0" applyProtection="0"/>
    <xf numFmtId="173" fontId="163" fillId="0" borderId="0" applyFont="0" applyFill="0" applyBorder="0" applyAlignment="0" applyProtection="0"/>
    <xf numFmtId="173" fontId="163" fillId="0" borderId="0" applyFont="0" applyFill="0" applyBorder="0" applyAlignment="0" applyProtection="0"/>
    <xf numFmtId="173" fontId="163"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76" fontId="164" fillId="0" borderId="0" applyFont="0" applyFill="0" applyBorder="0" applyAlignment="0" applyProtection="0"/>
    <xf numFmtId="170" fontId="166"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43" fontId="162"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43" fontId="162" fillId="0" borderId="0" applyFont="0" applyFill="0" applyBorder="0" applyAlignment="0" applyProtection="0"/>
    <xf numFmtId="173" fontId="163" fillId="0" borderId="0" applyFont="0" applyFill="0" applyBorder="0" applyAlignment="0" applyProtection="0"/>
    <xf numFmtId="169" fontId="149" fillId="0" borderId="0" applyFont="0" applyFill="0" applyBorder="0" applyAlignment="0" applyProtection="0"/>
    <xf numFmtId="169" fontId="149" fillId="0" borderId="0" applyFont="0" applyFill="0" applyBorder="0" applyAlignment="0" applyProtection="0"/>
    <xf numFmtId="176" fontId="164"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73" fontId="163"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73" fontId="163" fillId="0" borderId="0" applyFont="0" applyFill="0" applyBorder="0" applyAlignment="0" applyProtection="0"/>
    <xf numFmtId="169" fontId="161"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0" fontId="163" fillId="0" borderId="0" applyFont="0" applyFill="0" applyBorder="0" applyAlignment="0" applyProtection="0"/>
    <xf numFmtId="173" fontId="163" fillId="0" borderId="0" applyFont="0" applyFill="0" applyBorder="0" applyAlignment="0" applyProtection="0"/>
    <xf numFmtId="173" fontId="163" fillId="0" borderId="0" applyFont="0" applyFill="0" applyBorder="0" applyAlignment="0" applyProtection="0"/>
    <xf numFmtId="173" fontId="163"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173" fontId="163"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173" fontId="163"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169" fontId="161" fillId="0" borderId="0" applyFont="0" applyFill="0" applyBorder="0" applyAlignment="0" applyProtection="0"/>
    <xf numFmtId="173" fontId="163"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9" fontId="16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70" fontId="165" fillId="0" borderId="0" applyFont="0" applyFill="0" applyBorder="0" applyAlignment="0" applyProtection="0"/>
    <xf numFmtId="0" fontId="10" fillId="0" borderId="0"/>
    <xf numFmtId="0" fontId="10" fillId="0" borderId="0"/>
    <xf numFmtId="169" fontId="16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9" fontId="161" fillId="0" borderId="0" applyFont="0" applyFill="0" applyBorder="0" applyAlignment="0" applyProtection="0"/>
    <xf numFmtId="0" fontId="10" fillId="0" borderId="0"/>
    <xf numFmtId="0" fontId="10" fillId="0" borderId="0"/>
    <xf numFmtId="43" fontId="162" fillId="0" borderId="0" applyFont="0" applyFill="0" applyBorder="0" applyAlignment="0" applyProtection="0"/>
    <xf numFmtId="169" fontId="161" fillId="0" borderId="0" applyFont="0" applyFill="0" applyBorder="0" applyAlignment="0" applyProtection="0"/>
    <xf numFmtId="0" fontId="10" fillId="0" borderId="0"/>
    <xf numFmtId="0" fontId="10" fillId="0" borderId="0"/>
    <xf numFmtId="0" fontId="10" fillId="0" borderId="0"/>
    <xf numFmtId="0" fontId="10" fillId="0" borderId="0"/>
    <xf numFmtId="169" fontId="16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9" fontId="161" fillId="0" borderId="0" applyFont="0" applyFill="0" applyBorder="0" applyAlignment="0" applyProtection="0"/>
    <xf numFmtId="169" fontId="161" fillId="0" borderId="0" applyFont="0" applyFill="0" applyBorder="0" applyAlignment="0" applyProtection="0"/>
    <xf numFmtId="0" fontId="10" fillId="0" borderId="0"/>
    <xf numFmtId="169" fontId="161" fillId="0" borderId="0" applyFont="0" applyFill="0" applyBorder="0" applyAlignment="0" applyProtection="0"/>
    <xf numFmtId="169" fontId="162"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2" fillId="0" borderId="0" applyFont="0" applyFill="0" applyBorder="0" applyAlignment="0" applyProtection="0"/>
    <xf numFmtId="169" fontId="161" fillId="0" borderId="0" applyFont="0" applyFill="0" applyBorder="0" applyAlignment="0" applyProtection="0"/>
    <xf numFmtId="169" fontId="162" fillId="0" borderId="0" applyFont="0" applyFill="0" applyBorder="0" applyAlignment="0" applyProtection="0"/>
    <xf numFmtId="43" fontId="162" fillId="0" borderId="0" applyFont="0" applyFill="0" applyBorder="0" applyAlignment="0" applyProtection="0"/>
    <xf numFmtId="169" fontId="162" fillId="0" borderId="0" applyFont="0" applyFill="0" applyBorder="0" applyAlignment="0" applyProtection="0"/>
    <xf numFmtId="170" fontId="16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9" fontId="161" fillId="0" borderId="0" applyFont="0" applyFill="0" applyBorder="0" applyAlignment="0" applyProtection="0"/>
    <xf numFmtId="169" fontId="162" fillId="0" borderId="0" applyFont="0" applyFill="0" applyBorder="0" applyAlignment="0" applyProtection="0"/>
    <xf numFmtId="169" fontId="161" fillId="0" borderId="0" applyFont="0" applyFill="0" applyBorder="0" applyAlignment="0" applyProtection="0"/>
    <xf numFmtId="169" fontId="162" fillId="0" borderId="0" applyFont="0" applyFill="0" applyBorder="0" applyAlignment="0" applyProtection="0"/>
    <xf numFmtId="169" fontId="161" fillId="0" borderId="0" applyFont="0" applyFill="0" applyBorder="0" applyAlignment="0" applyProtection="0"/>
    <xf numFmtId="169" fontId="162" fillId="0" borderId="0" applyFont="0" applyFill="0" applyBorder="0" applyAlignment="0" applyProtection="0"/>
    <xf numFmtId="169" fontId="161" fillId="0" borderId="0" applyFont="0" applyFill="0" applyBorder="0" applyAlignment="0" applyProtection="0"/>
    <xf numFmtId="169" fontId="162" fillId="0" borderId="0" applyFont="0" applyFill="0" applyBorder="0" applyAlignment="0" applyProtection="0"/>
    <xf numFmtId="169" fontId="161" fillId="0" borderId="0" applyFont="0" applyFill="0" applyBorder="0" applyAlignment="0" applyProtection="0"/>
    <xf numFmtId="169" fontId="162" fillId="0" borderId="0" applyFont="0" applyFill="0" applyBorder="0" applyAlignment="0" applyProtection="0"/>
    <xf numFmtId="169" fontId="161" fillId="0" borderId="0" applyFont="0" applyFill="0" applyBorder="0" applyAlignment="0" applyProtection="0"/>
    <xf numFmtId="169" fontId="162" fillId="0" borderId="0" applyFont="0" applyFill="0" applyBorder="0" applyAlignment="0" applyProtection="0"/>
    <xf numFmtId="169" fontId="161" fillId="0" borderId="0" applyFont="0" applyFill="0" applyBorder="0" applyAlignment="0" applyProtection="0"/>
    <xf numFmtId="169" fontId="162" fillId="0" borderId="0" applyFont="0" applyFill="0" applyBorder="0" applyAlignment="0" applyProtection="0"/>
    <xf numFmtId="169" fontId="161" fillId="0" borderId="0" applyFont="0" applyFill="0" applyBorder="0" applyAlignment="0" applyProtection="0"/>
    <xf numFmtId="169" fontId="162" fillId="0" borderId="0" applyFont="0" applyFill="0" applyBorder="0" applyAlignment="0" applyProtection="0"/>
    <xf numFmtId="169" fontId="161" fillId="0" borderId="0" applyFont="0" applyFill="0" applyBorder="0" applyAlignment="0" applyProtection="0"/>
    <xf numFmtId="169" fontId="162" fillId="0" borderId="0" applyFont="0" applyFill="0" applyBorder="0" applyAlignment="0" applyProtection="0"/>
    <xf numFmtId="169" fontId="161" fillId="0" borderId="0" applyFont="0" applyFill="0" applyBorder="0" applyAlignment="0" applyProtection="0"/>
    <xf numFmtId="169" fontId="162" fillId="0" borderId="0" applyFont="0" applyFill="0" applyBorder="0" applyAlignment="0" applyProtection="0"/>
    <xf numFmtId="170" fontId="161" fillId="0" borderId="0" applyFont="0" applyFill="0" applyBorder="0" applyAlignment="0" applyProtection="0"/>
    <xf numFmtId="169" fontId="162" fillId="0" borderId="0" applyFont="0" applyFill="0" applyBorder="0" applyAlignment="0" applyProtection="0"/>
    <xf numFmtId="169" fontId="162" fillId="0" borderId="0" applyFont="0" applyFill="0" applyBorder="0" applyAlignment="0" applyProtection="0"/>
    <xf numFmtId="170" fontId="166" fillId="0" borderId="0" applyFont="0" applyFill="0" applyBorder="0" applyAlignment="0" applyProtection="0"/>
    <xf numFmtId="170" fontId="166" fillId="0" borderId="0" applyFont="0" applyFill="0" applyBorder="0" applyAlignment="0" applyProtection="0"/>
    <xf numFmtId="169" fontId="162" fillId="0" borderId="0" applyFont="0" applyFill="0" applyBorder="0" applyAlignment="0" applyProtection="0"/>
    <xf numFmtId="169" fontId="161" fillId="0" borderId="0" applyFont="0" applyFill="0" applyBorder="0" applyAlignment="0" applyProtection="0"/>
    <xf numFmtId="169" fontId="162"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6" fontId="164"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9" fontId="162" fillId="0" borderId="0" applyFont="0" applyFill="0" applyBorder="0" applyAlignment="0" applyProtection="0"/>
    <xf numFmtId="0" fontId="10" fillId="0" borderId="0"/>
    <xf numFmtId="0" fontId="10" fillId="0" borderId="0"/>
    <xf numFmtId="176" fontId="164" fillId="0" borderId="0" applyFont="0" applyFill="0" applyBorder="0" applyAlignment="0" applyProtection="0"/>
    <xf numFmtId="169" fontId="162" fillId="0" borderId="0" applyFont="0" applyFill="0" applyBorder="0" applyAlignment="0" applyProtection="0"/>
    <xf numFmtId="169" fontId="161" fillId="0" borderId="0" applyFont="0" applyFill="0" applyBorder="0" applyAlignment="0" applyProtection="0"/>
    <xf numFmtId="169" fontId="162" fillId="0" borderId="0" applyFont="0" applyFill="0" applyBorder="0" applyAlignment="0" applyProtection="0"/>
    <xf numFmtId="169" fontId="161" fillId="0" borderId="0" applyFont="0" applyFill="0" applyBorder="0" applyAlignment="0" applyProtection="0"/>
    <xf numFmtId="169" fontId="162" fillId="0" borderId="0" applyFont="0" applyFill="0" applyBorder="0" applyAlignment="0" applyProtection="0"/>
    <xf numFmtId="169" fontId="161" fillId="0" borderId="0" applyFont="0" applyFill="0" applyBorder="0" applyAlignment="0" applyProtection="0"/>
    <xf numFmtId="169" fontId="162" fillId="0" borderId="0" applyFont="0" applyFill="0" applyBorder="0" applyAlignment="0" applyProtection="0"/>
    <xf numFmtId="169" fontId="161" fillId="0" borderId="0" applyFont="0" applyFill="0" applyBorder="0" applyAlignment="0" applyProtection="0"/>
    <xf numFmtId="169" fontId="162" fillId="0" borderId="0" applyFont="0" applyFill="0" applyBorder="0" applyAlignment="0" applyProtection="0"/>
    <xf numFmtId="169" fontId="161" fillId="0" borderId="0" applyFont="0" applyFill="0" applyBorder="0" applyAlignment="0" applyProtection="0"/>
    <xf numFmtId="169" fontId="162" fillId="0" borderId="0" applyFont="0" applyFill="0" applyBorder="0" applyAlignment="0" applyProtection="0"/>
    <xf numFmtId="169" fontId="161" fillId="0" borderId="0" applyFont="0" applyFill="0" applyBorder="0" applyAlignment="0" applyProtection="0"/>
    <xf numFmtId="170" fontId="166" fillId="0" borderId="0" applyFont="0" applyFill="0" applyBorder="0" applyAlignment="0" applyProtection="0"/>
    <xf numFmtId="169" fontId="161" fillId="0" borderId="0" applyFont="0" applyFill="0" applyBorder="0" applyAlignment="0" applyProtection="0"/>
    <xf numFmtId="170" fontId="166" fillId="0" borderId="0" applyFont="0" applyFill="0" applyBorder="0" applyAlignment="0" applyProtection="0"/>
    <xf numFmtId="170" fontId="161" fillId="0" borderId="0" applyFont="0" applyFill="0" applyBorder="0" applyAlignment="0" applyProtection="0"/>
    <xf numFmtId="170" fontId="166" fillId="0" borderId="0" applyFont="0" applyFill="0" applyBorder="0" applyAlignment="0" applyProtection="0"/>
    <xf numFmtId="176" fontId="164" fillId="0" borderId="0" applyFont="0" applyFill="0" applyBorder="0" applyAlignment="0" applyProtection="0"/>
    <xf numFmtId="41" fontId="162" fillId="0" borderId="0" applyFont="0" applyFill="0" applyBorder="0" applyAlignment="0" applyProtection="0"/>
    <xf numFmtId="175" fontId="164" fillId="0" borderId="0" applyFont="0" applyFill="0" applyBorder="0" applyAlignment="0" applyProtection="0"/>
    <xf numFmtId="175" fontId="164" fillId="0" borderId="0" applyFont="0" applyFill="0" applyBorder="0" applyAlignment="0" applyProtection="0"/>
    <xf numFmtId="175" fontId="164" fillId="0" borderId="0" applyFont="0" applyFill="0" applyBorder="0" applyAlignment="0" applyProtection="0"/>
    <xf numFmtId="175" fontId="164" fillId="0" borderId="0" applyFont="0" applyFill="0" applyBorder="0" applyAlignment="0" applyProtection="0"/>
    <xf numFmtId="41" fontId="162" fillId="0" borderId="0" applyFont="0" applyFill="0" applyBorder="0" applyAlignment="0" applyProtection="0"/>
    <xf numFmtId="41" fontId="162" fillId="0" borderId="0" applyFont="0" applyFill="0" applyBorder="0" applyAlignment="0" applyProtection="0"/>
    <xf numFmtId="175" fontId="164" fillId="0" borderId="0" applyFont="0" applyFill="0" applyBorder="0" applyAlignment="0" applyProtection="0"/>
    <xf numFmtId="175" fontId="164" fillId="0" borderId="0" applyFont="0" applyFill="0" applyBorder="0" applyAlignment="0" applyProtection="0"/>
    <xf numFmtId="164" fontId="163" fillId="0" borderId="0" applyFont="0" applyFill="0" applyBorder="0" applyAlignment="0" applyProtection="0"/>
    <xf numFmtId="169" fontId="161" fillId="0" borderId="0" applyFont="0" applyFill="0" applyBorder="0" applyAlignment="0" applyProtection="0"/>
    <xf numFmtId="169" fontId="83" fillId="0" borderId="0" applyFont="0" applyFill="0" applyBorder="0" applyAlignment="0" applyProtection="0"/>
    <xf numFmtId="9" fontId="161" fillId="0" borderId="0" applyFont="0" applyFill="0" applyBorder="0" applyAlignment="0" applyProtection="0"/>
    <xf numFmtId="9" fontId="163" fillId="0" borderId="0" applyFont="0" applyFill="0" applyBorder="0" applyAlignment="0" applyProtection="0"/>
    <xf numFmtId="9" fontId="16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60" fillId="0" borderId="0"/>
    <xf numFmtId="0" fontId="149" fillId="0" borderId="0"/>
    <xf numFmtId="0" fontId="160" fillId="0" borderId="0"/>
    <xf numFmtId="0" fontId="160" fillId="0" borderId="0"/>
    <xf numFmtId="0" fontId="160" fillId="0" borderId="0"/>
    <xf numFmtId="0" fontId="162" fillId="0" borderId="0"/>
    <xf numFmtId="169" fontId="161" fillId="0" borderId="0" applyFont="0" applyFill="0" applyBorder="0" applyAlignment="0" applyProtection="0"/>
    <xf numFmtId="170" fontId="166" fillId="0" borderId="0" applyFont="0" applyFill="0" applyBorder="0" applyAlignment="0" applyProtection="0"/>
    <xf numFmtId="169" fontId="161"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169" fontId="161" fillId="0" borderId="0" applyFont="0" applyFill="0" applyBorder="0" applyAlignment="0" applyProtection="0"/>
    <xf numFmtId="43" fontId="162" fillId="0" borderId="0" applyFont="0" applyFill="0" applyBorder="0" applyAlignment="0" applyProtection="0"/>
    <xf numFmtId="169" fontId="161" fillId="0" borderId="0" applyFont="0" applyFill="0" applyBorder="0" applyAlignment="0" applyProtection="0"/>
    <xf numFmtId="43" fontId="162" fillId="0" borderId="0" applyFont="0" applyFill="0" applyBorder="0" applyAlignment="0" applyProtection="0"/>
    <xf numFmtId="170" fontId="150" fillId="0" borderId="0" applyFont="0" applyFill="0" applyBorder="0" applyAlignment="0" applyProtection="0"/>
    <xf numFmtId="170" fontId="150" fillId="0" borderId="0" applyFont="0" applyFill="0" applyBorder="0" applyAlignment="0" applyProtection="0"/>
    <xf numFmtId="43" fontId="162"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6" fontId="164"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76" fontId="164" fillId="0" borderId="0" applyFont="0" applyFill="0" applyBorder="0" applyAlignment="0" applyProtection="0"/>
    <xf numFmtId="176" fontId="164" fillId="0" borderId="0" applyFont="0" applyFill="0" applyBorder="0" applyAlignment="0" applyProtection="0"/>
    <xf numFmtId="176" fontId="164"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2"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73" fontId="163" fillId="0" borderId="0" applyFont="0" applyFill="0" applyBorder="0" applyAlignment="0" applyProtection="0"/>
    <xf numFmtId="173" fontId="163" fillId="0" borderId="0" applyFont="0" applyFill="0" applyBorder="0" applyAlignment="0" applyProtection="0"/>
    <xf numFmtId="173" fontId="163" fillId="0" borderId="0" applyFont="0" applyFill="0" applyBorder="0" applyAlignment="0" applyProtection="0"/>
    <xf numFmtId="173" fontId="163" fillId="0" borderId="0" applyFont="0" applyFill="0" applyBorder="0" applyAlignment="0" applyProtection="0"/>
    <xf numFmtId="173" fontId="163"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76" fontId="164" fillId="0" borderId="0" applyFont="0" applyFill="0" applyBorder="0" applyAlignment="0" applyProtection="0"/>
    <xf numFmtId="43" fontId="162" fillId="0" borderId="0" applyFont="0" applyFill="0" applyBorder="0" applyAlignment="0" applyProtection="0"/>
    <xf numFmtId="169" fontId="161" fillId="0" borderId="0" applyFont="0" applyFill="0" applyBorder="0" applyAlignment="0" applyProtection="0"/>
    <xf numFmtId="176" fontId="164" fillId="0" borderId="0" applyFont="0" applyFill="0" applyBorder="0" applyAlignment="0" applyProtection="0"/>
    <xf numFmtId="176" fontId="164" fillId="0" borderId="0" applyFont="0" applyFill="0" applyBorder="0" applyAlignment="0" applyProtection="0"/>
    <xf numFmtId="176" fontId="164"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169" fontId="161"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173" fontId="163" fillId="0" borderId="0" applyFont="0" applyFill="0" applyBorder="0" applyAlignment="0" applyProtection="0"/>
    <xf numFmtId="170" fontId="161" fillId="0" borderId="0" applyFont="0" applyFill="0" applyBorder="0" applyAlignment="0" applyProtection="0"/>
    <xf numFmtId="170" fontId="10" fillId="0" borderId="0" applyFont="0" applyFill="0" applyBorder="0" applyAlignment="0" applyProtection="0"/>
    <xf numFmtId="43" fontId="162" fillId="0" borderId="0" applyFont="0" applyFill="0" applyBorder="0" applyAlignment="0" applyProtection="0"/>
    <xf numFmtId="170" fontId="10"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9" fontId="161" fillId="0" borderId="0" applyFont="0" applyFill="0" applyBorder="0" applyAlignment="0" applyProtection="0"/>
    <xf numFmtId="0" fontId="10" fillId="0" borderId="0"/>
    <xf numFmtId="169" fontId="161"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9" fontId="162"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6" fontId="164" fillId="0" borderId="0" applyFont="0" applyFill="0" applyBorder="0" applyAlignment="0" applyProtection="0"/>
    <xf numFmtId="170" fontId="166" fillId="0" borderId="0" applyFont="0" applyFill="0" applyBorder="0" applyAlignment="0" applyProtection="0"/>
    <xf numFmtId="169" fontId="162"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5" fontId="164"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169" fontId="8" fillId="0" borderId="0" applyFont="0" applyFill="0" applyBorder="0" applyAlignment="0" applyProtection="0"/>
    <xf numFmtId="170" fontId="8" fillId="0" borderId="0" applyFont="0" applyFill="0" applyBorder="0" applyAlignment="0" applyProtection="0"/>
    <xf numFmtId="170"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9" fontId="168" fillId="0" borderId="0" applyFont="0" applyFill="0" applyBorder="0" applyAlignment="0" applyProtection="0"/>
    <xf numFmtId="0" fontId="7" fillId="0" borderId="0"/>
    <xf numFmtId="171" fontId="7" fillId="0" borderId="0" applyFont="0" applyFill="0" applyBorder="0" applyAlignment="0" applyProtection="0"/>
    <xf numFmtId="0" fontId="6" fillId="0" borderId="0"/>
    <xf numFmtId="0" fontId="185" fillId="0" borderId="0"/>
    <xf numFmtId="0" fontId="5" fillId="0" borderId="0"/>
    <xf numFmtId="0" fontId="23" fillId="0" borderId="0" applyNumberFormat="0" applyFill="0" applyBorder="0" applyAlignment="0" applyProtection="0"/>
    <xf numFmtId="171" fontId="5" fillId="0" borderId="0" applyFont="0" applyFill="0" applyBorder="0" applyAlignment="0" applyProtection="0"/>
    <xf numFmtId="0" fontId="4" fillId="0" borderId="0"/>
    <xf numFmtId="0" fontId="4" fillId="0" borderId="0"/>
    <xf numFmtId="0" fontId="190" fillId="0" borderId="0"/>
    <xf numFmtId="0" fontId="15" fillId="0" borderId="0"/>
    <xf numFmtId="0" fontId="3" fillId="0" borderId="0"/>
    <xf numFmtId="9" fontId="160" fillId="0" borderId="0" applyFont="0" applyFill="0" applyBorder="0" applyAlignment="0" applyProtection="0"/>
    <xf numFmtId="0" fontId="2" fillId="0" borderId="0"/>
    <xf numFmtId="0" fontId="1" fillId="0" borderId="0"/>
    <xf numFmtId="9" fontId="1" fillId="0" borderId="0" applyFont="0" applyFill="0" applyBorder="0" applyAlignment="0" applyProtection="0"/>
  </cellStyleXfs>
  <cellXfs count="302">
    <xf numFmtId="0" fontId="0" fillId="0" borderId="0" xfId="0"/>
    <xf numFmtId="172" fontId="169" fillId="0" borderId="0" xfId="215" applyNumberFormat="1" applyFont="1" applyFill="1" applyBorder="1" applyAlignment="1" applyProtection="1"/>
    <xf numFmtId="0" fontId="171" fillId="0" borderId="0" xfId="3275" applyFont="1" applyAlignment="1">
      <alignment horizontal="center"/>
    </xf>
    <xf numFmtId="0" fontId="170" fillId="0" borderId="0" xfId="3506" applyFont="1" applyAlignment="1">
      <alignment vertical="center"/>
    </xf>
    <xf numFmtId="0" fontId="170" fillId="0" borderId="0" xfId="3506" applyFont="1" applyAlignment="1">
      <alignment horizontal="center" vertical="center"/>
    </xf>
    <xf numFmtId="14" fontId="171" fillId="0" borderId="0" xfId="3275" applyNumberFormat="1" applyFont="1" applyAlignment="1">
      <alignment horizontal="center" vertical="center"/>
    </xf>
    <xf numFmtId="0" fontId="171" fillId="0" borderId="0" xfId="3275" applyFont="1" applyAlignment="1">
      <alignment horizontal="center" vertical="center"/>
    </xf>
    <xf numFmtId="0" fontId="170" fillId="0" borderId="0" xfId="3507" applyFont="1" applyAlignment="1">
      <alignment vertical="center"/>
    </xf>
    <xf numFmtId="0" fontId="171" fillId="0" borderId="0" xfId="3507" applyFont="1" applyAlignment="1">
      <alignment horizontal="center" vertical="center"/>
    </xf>
    <xf numFmtId="0" fontId="171" fillId="0" borderId="0" xfId="3507" applyFont="1" applyAlignment="1">
      <alignment vertical="center"/>
    </xf>
    <xf numFmtId="0" fontId="169" fillId="0" borderId="0" xfId="0" applyFont="1" applyAlignment="1">
      <alignment horizontal="center"/>
    </xf>
    <xf numFmtId="0" fontId="169" fillId="0" borderId="0" xfId="0" applyFont="1"/>
    <xf numFmtId="3" fontId="174" fillId="0" borderId="0" xfId="0" applyNumberFormat="1" applyFont="1" applyAlignment="1">
      <alignment horizontal="center" vertical="center"/>
    </xf>
    <xf numFmtId="0" fontId="172" fillId="0" borderId="0" xfId="0" applyFont="1"/>
    <xf numFmtId="3" fontId="175" fillId="0" borderId="0" xfId="0" applyNumberFormat="1" applyFont="1" applyAlignment="1">
      <alignment vertical="center"/>
    </xf>
    <xf numFmtId="0" fontId="174" fillId="0" borderId="0" xfId="3275" applyFont="1" applyAlignment="1">
      <alignment horizontal="left" vertical="center"/>
    </xf>
    <xf numFmtId="0" fontId="176" fillId="0" borderId="0" xfId="0" applyFont="1"/>
    <xf numFmtId="0" fontId="177" fillId="0" borderId="0" xfId="0" applyFont="1" applyAlignment="1">
      <alignment wrapText="1"/>
    </xf>
    <xf numFmtId="37" fontId="176" fillId="0" borderId="0" xfId="0" applyNumberFormat="1" applyFont="1"/>
    <xf numFmtId="0" fontId="172" fillId="0" borderId="0" xfId="0" applyFont="1" applyAlignment="1">
      <alignment wrapText="1"/>
    </xf>
    <xf numFmtId="37" fontId="175" fillId="0" borderId="0" xfId="0" applyNumberFormat="1" applyFont="1" applyAlignment="1">
      <alignment vertical="center"/>
    </xf>
    <xf numFmtId="0" fontId="174" fillId="0" borderId="0" xfId="3275" applyFont="1" applyAlignment="1">
      <alignment vertical="center"/>
    </xf>
    <xf numFmtId="0" fontId="173" fillId="0" borderId="0" xfId="0" applyFont="1"/>
    <xf numFmtId="0" fontId="179" fillId="0" borderId="0" xfId="3507" applyFont="1" applyAlignment="1">
      <alignment vertical="center"/>
    </xf>
    <xf numFmtId="37" fontId="179" fillId="0" borderId="0" xfId="3507" applyNumberFormat="1" applyFont="1" applyAlignment="1">
      <alignment vertical="center"/>
    </xf>
    <xf numFmtId="37" fontId="174" fillId="0" borderId="26" xfId="0" applyNumberFormat="1" applyFont="1" applyBorder="1" applyAlignment="1">
      <alignment vertical="center"/>
    </xf>
    <xf numFmtId="37" fontId="174" fillId="0" borderId="0" xfId="0" applyNumberFormat="1" applyFont="1" applyAlignment="1">
      <alignment vertical="center"/>
    </xf>
    <xf numFmtId="0" fontId="180" fillId="0" borderId="0" xfId="0" applyFont="1" applyAlignment="1">
      <alignment vertical="center"/>
    </xf>
    <xf numFmtId="0" fontId="181" fillId="0" borderId="0" xfId="0" applyFont="1"/>
    <xf numFmtId="0" fontId="182" fillId="0" borderId="0" xfId="0" applyFont="1"/>
    <xf numFmtId="37" fontId="169" fillId="0" borderId="0" xfId="215" applyNumberFormat="1" applyFont="1" applyFill="1" applyBorder="1" applyAlignment="1" applyProtection="1">
      <alignment horizontal="right" wrapText="1"/>
    </xf>
    <xf numFmtId="37" fontId="176" fillId="0" borderId="0" xfId="0" applyNumberFormat="1" applyFont="1" applyAlignment="1">
      <alignment horizontal="right"/>
    </xf>
    <xf numFmtId="37" fontId="177" fillId="0" borderId="0" xfId="215" applyNumberFormat="1" applyFont="1" applyFill="1" applyBorder="1" applyAlignment="1" applyProtection="1">
      <alignment horizontal="right" wrapText="1"/>
    </xf>
    <xf numFmtId="37" fontId="181" fillId="0" borderId="26" xfId="0" applyNumberFormat="1" applyFont="1" applyBorder="1"/>
    <xf numFmtId="37" fontId="181" fillId="0" borderId="0" xfId="0" applyNumberFormat="1" applyFont="1"/>
    <xf numFmtId="37" fontId="181" fillId="0" borderId="26" xfId="0" applyNumberFormat="1" applyFont="1" applyBorder="1" applyAlignment="1">
      <alignment horizontal="right"/>
    </xf>
    <xf numFmtId="37" fontId="181" fillId="0" borderId="0" xfId="0" applyNumberFormat="1" applyFont="1" applyAlignment="1">
      <alignment horizontal="right"/>
    </xf>
    <xf numFmtId="0" fontId="170" fillId="0" borderId="0" xfId="3506" applyFont="1" applyAlignment="1">
      <alignment horizontal="center"/>
    </xf>
    <xf numFmtId="37" fontId="176" fillId="59" borderId="0" xfId="0" applyNumberFormat="1" applyFont="1" applyFill="1"/>
    <xf numFmtId="0" fontId="178" fillId="0" borderId="0" xfId="0" applyFont="1" applyAlignment="1">
      <alignment horizontal="left" wrapText="1" indent="2"/>
    </xf>
    <xf numFmtId="37" fontId="174" fillId="0" borderId="16" xfId="0" applyNumberFormat="1" applyFont="1" applyBorder="1" applyAlignment="1">
      <alignment vertical="center"/>
    </xf>
    <xf numFmtId="37" fontId="174" fillId="0" borderId="15" xfId="0" applyNumberFormat="1" applyFont="1" applyBorder="1" applyAlignment="1">
      <alignment vertical="center"/>
    </xf>
    <xf numFmtId="0" fontId="172" fillId="0" borderId="0" xfId="0" applyFont="1" applyAlignment="1">
      <alignment vertical="top" wrapText="1"/>
    </xf>
    <xf numFmtId="37" fontId="169" fillId="59" borderId="0" xfId="215" applyNumberFormat="1" applyFont="1" applyFill="1" applyBorder="1" applyAlignment="1" applyProtection="1">
      <alignment horizontal="right" wrapText="1"/>
    </xf>
    <xf numFmtId="37" fontId="177" fillId="59" borderId="0" xfId="215" applyNumberFormat="1" applyFont="1" applyFill="1" applyBorder="1" applyAlignment="1" applyProtection="1">
      <alignment horizontal="right" wrapText="1"/>
    </xf>
    <xf numFmtId="0" fontId="172" fillId="0" borderId="16" xfId="0" applyFont="1" applyBorder="1" applyAlignment="1">
      <alignment wrapText="1"/>
    </xf>
    <xf numFmtId="37" fontId="176" fillId="0" borderId="16" xfId="0" applyNumberFormat="1" applyFont="1" applyBorder="1" applyAlignment="1">
      <alignment horizontal="right"/>
    </xf>
    <xf numFmtId="0" fontId="172" fillId="0" borderId="0" xfId="6592" applyFont="1" applyAlignment="1">
      <alignment wrapText="1"/>
    </xf>
    <xf numFmtId="37" fontId="174" fillId="0" borderId="26" xfId="6592" applyNumberFormat="1" applyFont="1" applyBorder="1" applyAlignment="1">
      <alignment horizontal="right" vertical="center"/>
    </xf>
    <xf numFmtId="37" fontId="174" fillId="0" borderId="0" xfId="6592" applyNumberFormat="1" applyFont="1" applyAlignment="1">
      <alignment horizontal="right" vertical="center"/>
    </xf>
    <xf numFmtId="0" fontId="177" fillId="0" borderId="0" xfId="6592" applyFont="1" applyAlignment="1">
      <alignment wrapText="1"/>
    </xf>
    <xf numFmtId="0" fontId="176" fillId="0" borderId="0" xfId="6592" applyFont="1"/>
    <xf numFmtId="37" fontId="176" fillId="0" borderId="0" xfId="6592" applyNumberFormat="1" applyFont="1" applyAlignment="1">
      <alignment horizontal="right"/>
    </xf>
    <xf numFmtId="37" fontId="181" fillId="0" borderId="16" xfId="6592" applyNumberFormat="1" applyFont="1" applyBorder="1" applyAlignment="1">
      <alignment horizontal="right"/>
    </xf>
    <xf numFmtId="37" fontId="181" fillId="0" borderId="0" xfId="6592" applyNumberFormat="1" applyFont="1" applyAlignment="1">
      <alignment horizontal="right"/>
    </xf>
    <xf numFmtId="0" fontId="183" fillId="0" borderId="0" xfId="6592" applyFont="1" applyAlignment="1">
      <alignment wrapText="1"/>
    </xf>
    <xf numFmtId="0" fontId="171" fillId="0" borderId="0" xfId="3275" applyFont="1"/>
    <xf numFmtId="0" fontId="182" fillId="0" borderId="0" xfId="6592" applyFont="1"/>
    <xf numFmtId="0" fontId="172" fillId="0" borderId="0" xfId="6592" applyFont="1" applyAlignment="1">
      <alignment horizontal="center" wrapText="1"/>
    </xf>
    <xf numFmtId="0" fontId="172" fillId="0" borderId="0" xfId="6593" applyFont="1" applyFill="1" applyBorder="1"/>
    <xf numFmtId="0" fontId="177" fillId="0" borderId="0" xfId="6592" applyFont="1"/>
    <xf numFmtId="0" fontId="172" fillId="0" borderId="0" xfId="6592" applyFont="1" applyAlignment="1">
      <alignment horizontal="right" wrapText="1"/>
    </xf>
    <xf numFmtId="0" fontId="177" fillId="0" borderId="0" xfId="6593" applyFont="1" applyFill="1" applyBorder="1"/>
    <xf numFmtId="37" fontId="177" fillId="0" borderId="0" xfId="6594" applyNumberFormat="1" applyFont="1" applyBorder="1" applyAlignment="1">
      <alignment horizontal="right"/>
    </xf>
    <xf numFmtId="37" fontId="177" fillId="0" borderId="0" xfId="6594" applyNumberFormat="1" applyFont="1" applyFill="1" applyBorder="1" applyAlignment="1" applyProtection="1">
      <alignment horizontal="right" wrapText="1"/>
    </xf>
    <xf numFmtId="0" fontId="186" fillId="0" borderId="0" xfId="6592" applyFont="1" applyAlignment="1">
      <alignment vertical="center"/>
    </xf>
    <xf numFmtId="0" fontId="184" fillId="0" borderId="0" xfId="6592" applyFont="1" applyAlignment="1">
      <alignment vertical="center"/>
    </xf>
    <xf numFmtId="37" fontId="177" fillId="0" borderId="0" xfId="6594" applyNumberFormat="1" applyFont="1" applyFill="1" applyBorder="1" applyAlignment="1">
      <alignment horizontal="right"/>
    </xf>
    <xf numFmtId="37" fontId="172" fillId="0" borderId="26" xfId="6594" applyNumberFormat="1" applyFont="1" applyBorder="1" applyAlignment="1">
      <alignment horizontal="right"/>
    </xf>
    <xf numFmtId="0" fontId="186" fillId="0" borderId="0" xfId="6592" applyFont="1" applyAlignment="1">
      <alignment vertical="top" wrapText="1"/>
    </xf>
    <xf numFmtId="0" fontId="184" fillId="0" borderId="0" xfId="6592" applyFont="1" applyAlignment="1">
      <alignment vertical="top" wrapText="1"/>
    </xf>
    <xf numFmtId="37" fontId="181" fillId="0" borderId="26" xfId="6592" applyNumberFormat="1" applyFont="1" applyBorder="1" applyAlignment="1">
      <alignment horizontal="right"/>
    </xf>
    <xf numFmtId="0" fontId="184" fillId="0" borderId="0" xfId="6592" applyFont="1" applyAlignment="1">
      <alignment vertical="top"/>
    </xf>
    <xf numFmtId="37" fontId="181" fillId="59" borderId="16" xfId="6592" applyNumberFormat="1" applyFont="1" applyFill="1" applyBorder="1" applyAlignment="1">
      <alignment horizontal="right"/>
    </xf>
    <xf numFmtId="0" fontId="186" fillId="0" borderId="0" xfId="6592" applyFont="1"/>
    <xf numFmtId="37" fontId="176" fillId="0" borderId="0" xfId="6592" applyNumberFormat="1" applyFont="1"/>
    <xf numFmtId="0" fontId="184" fillId="60" borderId="0" xfId="6592" applyFont="1" applyFill="1" applyAlignment="1">
      <alignment vertical="top"/>
    </xf>
    <xf numFmtId="0" fontId="172" fillId="60" borderId="0" xfId="0" applyFont="1" applyFill="1" applyAlignment="1">
      <alignment wrapText="1"/>
    </xf>
    <xf numFmtId="0" fontId="178" fillId="60" borderId="0" xfId="0" applyFont="1" applyFill="1" applyAlignment="1">
      <alignment horizontal="left" wrapText="1" indent="2"/>
    </xf>
    <xf numFmtId="37" fontId="181" fillId="61" borderId="26" xfId="6592" applyNumberFormat="1" applyFont="1" applyFill="1" applyBorder="1" applyAlignment="1">
      <alignment horizontal="right"/>
    </xf>
    <xf numFmtId="37" fontId="176" fillId="61" borderId="0" xfId="6592" applyNumberFormat="1" applyFont="1" applyFill="1" applyAlignment="1">
      <alignment horizontal="right"/>
    </xf>
    <xf numFmtId="0" fontId="176" fillId="0" borderId="0" xfId="6595" applyFont="1"/>
    <xf numFmtId="37" fontId="169" fillId="62" borderId="0" xfId="215" applyNumberFormat="1" applyFont="1" applyFill="1" applyBorder="1" applyAlignment="1" applyProtection="1">
      <alignment horizontal="right" wrapText="1"/>
    </xf>
    <xf numFmtId="0" fontId="177" fillId="0" borderId="0" xfId="6596" applyFont="1" applyAlignment="1">
      <alignment wrapText="1"/>
    </xf>
    <xf numFmtId="37" fontId="176" fillId="0" borderId="0" xfId="6596" applyNumberFormat="1" applyFont="1" applyAlignment="1">
      <alignment horizontal="right"/>
    </xf>
    <xf numFmtId="0" fontId="183" fillId="0" borderId="0" xfId="6596" applyFont="1" applyAlignment="1">
      <alignment wrapText="1"/>
    </xf>
    <xf numFmtId="37" fontId="181" fillId="0" borderId="16" xfId="6596" applyNumberFormat="1" applyFont="1" applyBorder="1" applyAlignment="1">
      <alignment horizontal="right"/>
    </xf>
    <xf numFmtId="37" fontId="181" fillId="0" borderId="0" xfId="6596" applyNumberFormat="1" applyFont="1" applyAlignment="1">
      <alignment horizontal="right"/>
    </xf>
    <xf numFmtId="0" fontId="172" fillId="0" borderId="0" xfId="6596" applyFont="1" applyAlignment="1">
      <alignment wrapText="1"/>
    </xf>
    <xf numFmtId="37" fontId="174" fillId="0" borderId="26" xfId="6596" applyNumberFormat="1" applyFont="1" applyBorder="1" applyAlignment="1">
      <alignment horizontal="right" vertical="center"/>
    </xf>
    <xf numFmtId="37" fontId="174" fillId="0" borderId="0" xfId="6596" applyNumberFormat="1" applyFont="1" applyAlignment="1">
      <alignment horizontal="right" vertical="center"/>
    </xf>
    <xf numFmtId="37" fontId="177" fillId="62" borderId="0" xfId="215" applyNumberFormat="1" applyFont="1" applyFill="1" applyBorder="1" applyAlignment="1" applyProtection="1">
      <alignment horizontal="right" wrapText="1"/>
    </xf>
    <xf numFmtId="38" fontId="181" fillId="0" borderId="16" xfId="6595" applyNumberFormat="1" applyFont="1" applyBorder="1"/>
    <xf numFmtId="38" fontId="176" fillId="0" borderId="0" xfId="6595" applyNumberFormat="1" applyFont="1"/>
    <xf numFmtId="38" fontId="176" fillId="62" borderId="27" xfId="6595" applyNumberFormat="1" applyFont="1" applyFill="1" applyBorder="1"/>
    <xf numFmtId="38" fontId="176" fillId="62" borderId="0" xfId="6595" applyNumberFormat="1" applyFont="1" applyFill="1"/>
    <xf numFmtId="0" fontId="181" fillId="0" borderId="0" xfId="6595" applyFont="1"/>
    <xf numFmtId="38" fontId="181" fillId="0" borderId="26" xfId="6595" applyNumberFormat="1" applyFont="1" applyBorder="1"/>
    <xf numFmtId="38" fontId="181" fillId="0" borderId="0" xfId="6595" applyNumberFormat="1" applyFont="1"/>
    <xf numFmtId="0" fontId="172" fillId="0" borderId="0" xfId="6595" applyFont="1" applyAlignment="1">
      <alignment wrapText="1"/>
    </xf>
    <xf numFmtId="0" fontId="176" fillId="62" borderId="0" xfId="6595" applyFont="1" applyFill="1"/>
    <xf numFmtId="38" fontId="175" fillId="62" borderId="0" xfId="6595" applyNumberFormat="1" applyFont="1" applyFill="1" applyAlignment="1">
      <alignment vertical="center"/>
    </xf>
    <xf numFmtId="38" fontId="175" fillId="0" borderId="0" xfId="6595" applyNumberFormat="1" applyFont="1" applyAlignment="1">
      <alignment vertical="center"/>
    </xf>
    <xf numFmtId="0" fontId="174" fillId="0" borderId="0" xfId="6595" applyFont="1" applyAlignment="1">
      <alignment vertical="center"/>
    </xf>
    <xf numFmtId="0" fontId="174" fillId="0" borderId="0" xfId="6595" applyFont="1" applyAlignment="1">
      <alignment horizontal="left" vertical="center"/>
    </xf>
    <xf numFmtId="0" fontId="180" fillId="0" borderId="0" xfId="6595" applyFont="1" applyAlignment="1">
      <alignment vertical="center"/>
    </xf>
    <xf numFmtId="3" fontId="174" fillId="0" borderId="0" xfId="6595" applyNumberFormat="1" applyFont="1" applyAlignment="1">
      <alignment horizontal="center" vertical="center"/>
    </xf>
    <xf numFmtId="0" fontId="182" fillId="0" borderId="0" xfId="6595" applyFont="1"/>
    <xf numFmtId="0" fontId="177" fillId="0" borderId="0" xfId="6595" applyFont="1" applyAlignment="1">
      <alignment wrapText="1"/>
    </xf>
    <xf numFmtId="38" fontId="176" fillId="59" borderId="16" xfId="6595" applyNumberFormat="1" applyFont="1" applyFill="1" applyBorder="1"/>
    <xf numFmtId="38" fontId="176" fillId="59" borderId="0" xfId="6595" applyNumberFormat="1" applyFont="1" applyFill="1"/>
    <xf numFmtId="0" fontId="172" fillId="59" borderId="0" xfId="6595" applyFont="1" applyFill="1" applyAlignment="1">
      <alignment horizontal="left" wrapText="1"/>
    </xf>
    <xf numFmtId="0" fontId="177" fillId="0" borderId="0" xfId="6595" applyFont="1" applyAlignment="1">
      <alignment horizontal="left" wrapText="1"/>
    </xf>
    <xf numFmtId="38" fontId="176" fillId="0" borderId="15" xfId="6595" applyNumberFormat="1" applyFont="1" applyBorder="1"/>
    <xf numFmtId="0" fontId="172" fillId="0" borderId="0" xfId="3275" applyFont="1" applyAlignment="1">
      <alignment vertical="top" wrapText="1"/>
    </xf>
    <xf numFmtId="38" fontId="176" fillId="0" borderId="26" xfId="6595" applyNumberFormat="1" applyFont="1" applyBorder="1"/>
    <xf numFmtId="0" fontId="177" fillId="0" borderId="0" xfId="6595" applyFont="1" applyAlignment="1">
      <alignment horizontal="left" wrapText="1" indent="2"/>
    </xf>
    <xf numFmtId="0" fontId="177" fillId="0" borderId="0" xfId="6595" applyFont="1" applyAlignment="1">
      <alignment horizontal="left" indent="2"/>
    </xf>
    <xf numFmtId="3" fontId="175" fillId="0" borderId="0" xfId="6595" applyNumberFormat="1" applyFont="1" applyAlignment="1">
      <alignment vertical="center"/>
    </xf>
    <xf numFmtId="1" fontId="179" fillId="0" borderId="0" xfId="3507" applyNumberFormat="1" applyFont="1" applyAlignment="1">
      <alignment vertical="center"/>
    </xf>
    <xf numFmtId="172" fontId="179" fillId="0" borderId="0" xfId="3507" applyNumberFormat="1" applyFont="1" applyAlignment="1">
      <alignment vertical="center"/>
    </xf>
    <xf numFmtId="37" fontId="181" fillId="59" borderId="16" xfId="0" applyNumberFormat="1" applyFont="1" applyFill="1" applyBorder="1"/>
    <xf numFmtId="37" fontId="181" fillId="59" borderId="0" xfId="0" applyNumberFormat="1" applyFont="1" applyFill="1"/>
    <xf numFmtId="0" fontId="172" fillId="59" borderId="0" xfId="0" applyFont="1" applyFill="1" applyAlignment="1">
      <alignment horizontal="left" wrapText="1"/>
    </xf>
    <xf numFmtId="0" fontId="177" fillId="0" borderId="0" xfId="0" applyFont="1" applyAlignment="1">
      <alignment horizontal="left" wrapText="1"/>
    </xf>
    <xf numFmtId="37" fontId="181" fillId="0" borderId="15" xfId="0" applyNumberFormat="1" applyFont="1" applyBorder="1"/>
    <xf numFmtId="0" fontId="177" fillId="0" borderId="0" xfId="0" applyFont="1" applyAlignment="1">
      <alignment horizontal="left" wrapText="1" indent="2"/>
    </xf>
    <xf numFmtId="0" fontId="177" fillId="0" borderId="0" xfId="0" applyFont="1" applyAlignment="1">
      <alignment horizontal="left" indent="2"/>
    </xf>
    <xf numFmtId="0" fontId="178" fillId="0" borderId="0" xfId="0" applyFont="1" applyAlignment="1">
      <alignment wrapText="1"/>
    </xf>
    <xf numFmtId="38" fontId="176" fillId="0" borderId="0" xfId="0" applyNumberFormat="1" applyFont="1"/>
    <xf numFmtId="0" fontId="15" fillId="0" borderId="0" xfId="3209"/>
    <xf numFmtId="0" fontId="15" fillId="0" borderId="28" xfId="3209" applyBorder="1"/>
    <xf numFmtId="0" fontId="15" fillId="0" borderId="29" xfId="3209" applyBorder="1"/>
    <xf numFmtId="0" fontId="15" fillId="0" borderId="30" xfId="3209" applyBorder="1"/>
    <xf numFmtId="0" fontId="188" fillId="0" borderId="31" xfId="3209" applyFont="1" applyBorder="1"/>
    <xf numFmtId="0" fontId="189" fillId="0" borderId="0" xfId="3209" applyFont="1"/>
    <xf numFmtId="0" fontId="171" fillId="0" borderId="0" xfId="3209" applyFont="1"/>
    <xf numFmtId="0" fontId="188" fillId="0" borderId="0" xfId="3209" applyFont="1"/>
    <xf numFmtId="0" fontId="188" fillId="0" borderId="32" xfId="3209" applyFont="1" applyBorder="1"/>
    <xf numFmtId="0" fontId="191" fillId="0" borderId="0" xfId="3209" applyFont="1"/>
    <xf numFmtId="0" fontId="193" fillId="0" borderId="0" xfId="3209" applyFont="1"/>
    <xf numFmtId="0" fontId="193" fillId="0" borderId="0" xfId="3209" applyFont="1" applyAlignment="1">
      <alignment horizontal="center"/>
    </xf>
    <xf numFmtId="0" fontId="195" fillId="0" borderId="31" xfId="3209" applyFont="1" applyBorder="1"/>
    <xf numFmtId="0" fontId="195" fillId="0" borderId="0" xfId="3209" applyFont="1"/>
    <xf numFmtId="0" fontId="195" fillId="0" borderId="32" xfId="3209" applyFont="1" applyBorder="1"/>
    <xf numFmtId="0" fontId="194" fillId="0" borderId="0" xfId="3209" applyFont="1"/>
    <xf numFmtId="0" fontId="198" fillId="0" borderId="0" xfId="3209" applyFont="1" applyAlignment="1">
      <alignment horizontal="center"/>
    </xf>
    <xf numFmtId="0" fontId="198" fillId="0" borderId="0" xfId="3209" applyFont="1"/>
    <xf numFmtId="0" fontId="199" fillId="0" borderId="31" xfId="3209" applyFont="1" applyBorder="1"/>
    <xf numFmtId="0" fontId="199" fillId="0" borderId="0" xfId="3209" applyFont="1"/>
    <xf numFmtId="0" fontId="199" fillId="0" borderId="32" xfId="3209" applyFont="1" applyBorder="1"/>
    <xf numFmtId="0" fontId="200" fillId="0" borderId="0" xfId="3209" applyFont="1"/>
    <xf numFmtId="0" fontId="188" fillId="0" borderId="0" xfId="3209" applyFont="1" applyAlignment="1">
      <alignment horizontal="center"/>
    </xf>
    <xf numFmtId="0" fontId="193" fillId="0" borderId="0" xfId="6597" applyFont="1"/>
    <xf numFmtId="0" fontId="195" fillId="0" borderId="33" xfId="3209" applyFont="1" applyBorder="1"/>
    <xf numFmtId="0" fontId="195" fillId="0" borderId="34" xfId="3209" applyFont="1" applyBorder="1"/>
    <xf numFmtId="0" fontId="195" fillId="0" borderId="35" xfId="3209" applyFont="1" applyBorder="1"/>
    <xf numFmtId="0" fontId="15" fillId="0" borderId="0" xfId="6598"/>
    <xf numFmtId="0" fontId="195" fillId="0" borderId="28" xfId="6598" applyFont="1" applyBorder="1"/>
    <xf numFmtId="0" fontId="195" fillId="0" borderId="29" xfId="6598" applyFont="1" applyBorder="1"/>
    <xf numFmtId="0" fontId="195" fillId="0" borderId="30" xfId="6598" applyFont="1" applyBorder="1"/>
    <xf numFmtId="0" fontId="195" fillId="0" borderId="0" xfId="6598" applyFont="1"/>
    <xf numFmtId="0" fontId="206" fillId="0" borderId="31" xfId="6598" applyFont="1" applyBorder="1" applyAlignment="1">
      <alignment horizontal="center"/>
    </xf>
    <xf numFmtId="0" fontId="207" fillId="0" borderId="0" xfId="6598" applyFont="1"/>
    <xf numFmtId="0" fontId="195" fillId="0" borderId="32" xfId="6598" applyFont="1" applyBorder="1"/>
    <xf numFmtId="0" fontId="206" fillId="0" borderId="31" xfId="6598" applyFont="1" applyBorder="1"/>
    <xf numFmtId="0" fontId="206" fillId="0" borderId="0" xfId="6598" applyFont="1"/>
    <xf numFmtId="0" fontId="207" fillId="0" borderId="32" xfId="6598" applyFont="1" applyBorder="1"/>
    <xf numFmtId="0" fontId="189" fillId="0" borderId="31" xfId="3209" applyFont="1" applyBorder="1" applyAlignment="1">
      <alignment horizontal="center"/>
    </xf>
    <xf numFmtId="0" fontId="206" fillId="0" borderId="0" xfId="3209" applyFont="1"/>
    <xf numFmtId="0" fontId="206" fillId="0" borderId="32" xfId="3209" applyFont="1" applyBorder="1"/>
    <xf numFmtId="0" fontId="207" fillId="0" borderId="32" xfId="3209" applyFont="1" applyBorder="1" applyAlignment="1">
      <alignment vertical="top"/>
    </xf>
    <xf numFmtId="0" fontId="207" fillId="0" borderId="0" xfId="3209" applyFont="1" applyAlignment="1">
      <alignment vertical="top"/>
    </xf>
    <xf numFmtId="0" fontId="206" fillId="0" borderId="39" xfId="3209" applyFont="1" applyBorder="1" applyAlignment="1">
      <alignment horizontal="center" vertical="center" wrapText="1"/>
    </xf>
    <xf numFmtId="0" fontId="206" fillId="0" borderId="40" xfId="3209" applyFont="1" applyBorder="1" applyAlignment="1">
      <alignment horizontal="center" vertical="center"/>
    </xf>
    <xf numFmtId="0" fontId="207" fillId="0" borderId="39" xfId="3209" applyFont="1" applyBorder="1" applyAlignment="1">
      <alignment horizontal="center"/>
    </xf>
    <xf numFmtId="0" fontId="207" fillId="0" borderId="40" xfId="3209" applyFont="1" applyBorder="1"/>
    <xf numFmtId="0" fontId="207" fillId="0" borderId="40" xfId="3209" applyFont="1" applyBorder="1" applyAlignment="1">
      <alignment horizontal="right" indent="1"/>
    </xf>
    <xf numFmtId="0" fontId="207" fillId="0" borderId="40" xfId="3209" applyFont="1" applyBorder="1" applyAlignment="1">
      <alignment horizontal="center"/>
    </xf>
    <xf numFmtId="4" fontId="207" fillId="0" borderId="40" xfId="3209" applyNumberFormat="1" applyFont="1" applyBorder="1" applyAlignment="1">
      <alignment horizontal="right" indent="1"/>
    </xf>
    <xf numFmtId="3" fontId="207" fillId="0" borderId="40" xfId="3209" applyNumberFormat="1" applyFont="1" applyBorder="1" applyAlignment="1">
      <alignment horizontal="right" indent="1"/>
    </xf>
    <xf numFmtId="0" fontId="206" fillId="0" borderId="40" xfId="3209" applyFont="1" applyBorder="1" applyAlignment="1">
      <alignment horizontal="center"/>
    </xf>
    <xf numFmtId="3" fontId="206" fillId="0" borderId="40" xfId="3209" applyNumberFormat="1" applyFont="1" applyBorder="1" applyAlignment="1">
      <alignment horizontal="right" indent="1"/>
    </xf>
    <xf numFmtId="0" fontId="207" fillId="0" borderId="31" xfId="6598" applyFont="1" applyBorder="1"/>
    <xf numFmtId="0" fontId="206" fillId="0" borderId="31" xfId="3209" applyFont="1" applyBorder="1" applyAlignment="1">
      <alignment horizontal="center"/>
    </xf>
    <xf numFmtId="0" fontId="207" fillId="0" borderId="35" xfId="6598" applyFont="1" applyBorder="1"/>
    <xf numFmtId="0" fontId="207" fillId="0" borderId="28" xfId="6598" applyFont="1" applyBorder="1"/>
    <xf numFmtId="0" fontId="207" fillId="0" borderId="29" xfId="6598" applyFont="1" applyBorder="1"/>
    <xf numFmtId="0" fontId="207" fillId="0" borderId="30" xfId="6598" applyFont="1" applyBorder="1"/>
    <xf numFmtId="0" fontId="206" fillId="0" borderId="0" xfId="6598" applyFont="1" applyAlignment="1">
      <alignment horizontal="left"/>
    </xf>
    <xf numFmtId="0" fontId="206" fillId="0" borderId="40" xfId="6598" applyFont="1" applyBorder="1" applyAlignment="1">
      <alignment horizontal="center"/>
    </xf>
    <xf numFmtId="3" fontId="207" fillId="0" borderId="40" xfId="6598" applyNumberFormat="1" applyFont="1" applyBorder="1"/>
    <xf numFmtId="3" fontId="206" fillId="0" borderId="40" xfId="6598" applyNumberFormat="1" applyFont="1" applyBorder="1"/>
    <xf numFmtId="0" fontId="207" fillId="0" borderId="0" xfId="3209" applyFont="1"/>
    <xf numFmtId="0" fontId="189" fillId="0" borderId="0" xfId="3209" applyFont="1" applyAlignment="1">
      <alignment horizontal="left"/>
    </xf>
    <xf numFmtId="0" fontId="189" fillId="0" borderId="32" xfId="3209" applyFont="1" applyBorder="1" applyAlignment="1">
      <alignment horizontal="left"/>
    </xf>
    <xf numFmtId="0" fontId="207" fillId="0" borderId="35" xfId="3209" applyFont="1" applyBorder="1" applyAlignment="1">
      <alignment vertical="top"/>
    </xf>
    <xf numFmtId="0" fontId="15" fillId="0" borderId="32" xfId="6598" applyBorder="1"/>
    <xf numFmtId="0" fontId="206" fillId="0" borderId="32" xfId="6598" applyFont="1" applyBorder="1"/>
    <xf numFmtId="0" fontId="207" fillId="0" borderId="31" xfId="6598" applyFont="1" applyBorder="1" applyAlignment="1">
      <alignment vertical="top"/>
    </xf>
    <xf numFmtId="0" fontId="207" fillId="0" borderId="0" xfId="6598" applyFont="1" applyAlignment="1">
      <alignment vertical="top"/>
    </xf>
    <xf numFmtId="0" fontId="15" fillId="0" borderId="33" xfId="6598" applyBorder="1"/>
    <xf numFmtId="0" fontId="15" fillId="0" borderId="34" xfId="6598" applyBorder="1"/>
    <xf numFmtId="0" fontId="15" fillId="0" borderId="35" xfId="6598" applyBorder="1"/>
    <xf numFmtId="0" fontId="209" fillId="0" borderId="0" xfId="0" applyFont="1"/>
    <xf numFmtId="3" fontId="15" fillId="0" borderId="0" xfId="6598" applyNumberFormat="1"/>
    <xf numFmtId="174" fontId="210" fillId="63" borderId="0" xfId="215" applyNumberFormat="1" applyFont="1" applyFill="1" applyAlignment="1">
      <alignment horizontal="left" indent="2"/>
    </xf>
    <xf numFmtId="37" fontId="169" fillId="0" borderId="0" xfId="0" applyNumberFormat="1" applyFont="1"/>
    <xf numFmtId="3" fontId="207" fillId="0" borderId="0" xfId="6598" applyNumberFormat="1" applyFont="1"/>
    <xf numFmtId="37" fontId="210" fillId="63" borderId="0" xfId="0" applyNumberFormat="1" applyFont="1" applyFill="1"/>
    <xf numFmtId="37" fontId="171" fillId="63" borderId="0" xfId="0" applyNumberFormat="1" applyFont="1" applyFill="1"/>
    <xf numFmtId="37" fontId="169" fillId="63" borderId="0" xfId="215" applyNumberFormat="1" applyFont="1" applyFill="1" applyBorder="1" applyAlignment="1" applyProtection="1">
      <alignment horizontal="right" wrapText="1"/>
    </xf>
    <xf numFmtId="9" fontId="169" fillId="0" borderId="0" xfId="6600" applyFont="1"/>
    <xf numFmtId="0" fontId="193" fillId="0" borderId="0" xfId="3209" applyFont="1" applyBorder="1"/>
    <xf numFmtId="0" fontId="194" fillId="0" borderId="0" xfId="3209" applyFont="1" applyBorder="1"/>
    <xf numFmtId="0" fontId="207" fillId="0" borderId="43" xfId="6598" applyFont="1" applyBorder="1" applyAlignment="1">
      <alignment horizontal="left"/>
    </xf>
    <xf numFmtId="0" fontId="207" fillId="0" borderId="15" xfId="6598" applyFont="1" applyBorder="1" applyAlignment="1">
      <alignment horizontal="left"/>
    </xf>
    <xf numFmtId="0" fontId="207" fillId="0" borderId="44" xfId="6598" applyFont="1" applyBorder="1" applyAlignment="1">
      <alignment horizontal="left"/>
    </xf>
    <xf numFmtId="0" fontId="206" fillId="0" borderId="0" xfId="6598" applyFont="1" applyAlignment="1">
      <alignment horizontal="center"/>
    </xf>
    <xf numFmtId="0" fontId="207" fillId="0" borderId="31" xfId="6598" applyFont="1" applyBorder="1" applyAlignment="1">
      <alignment horizontal="left" vertical="top" wrapText="1"/>
    </xf>
    <xf numFmtId="0" fontId="207" fillId="0" borderId="0" xfId="6598" applyFont="1" applyAlignment="1">
      <alignment horizontal="left" vertical="top" wrapText="1"/>
    </xf>
    <xf numFmtId="0" fontId="207" fillId="0" borderId="31" xfId="3209" applyFont="1" applyBorder="1" applyAlignment="1">
      <alignment horizontal="left" vertical="top" wrapText="1"/>
    </xf>
    <xf numFmtId="0" fontId="207" fillId="0" borderId="0" xfId="3209" applyFont="1" applyAlignment="1">
      <alignment horizontal="left" vertical="top" wrapText="1"/>
    </xf>
    <xf numFmtId="0" fontId="201" fillId="0" borderId="31" xfId="6602" applyFont="1" applyBorder="1" applyAlignment="1">
      <alignment vertical="center"/>
    </xf>
    <xf numFmtId="0" fontId="202" fillId="0" borderId="0" xfId="6602" applyFont="1" applyAlignment="1">
      <alignment horizontal="left" vertical="center"/>
    </xf>
    <xf numFmtId="0" fontId="203" fillId="0" borderId="32" xfId="6602" applyFont="1" applyBorder="1" applyAlignment="1">
      <alignment horizontal="left" vertical="center"/>
    </xf>
    <xf numFmtId="0" fontId="204" fillId="0" borderId="31" xfId="6602" applyFont="1" applyBorder="1" applyAlignment="1">
      <alignment horizontal="left" vertical="center"/>
    </xf>
    <xf numFmtId="0" fontId="204" fillId="0" borderId="0" xfId="6602" applyFont="1" applyAlignment="1">
      <alignment horizontal="left" vertical="center"/>
    </xf>
    <xf numFmtId="0" fontId="205" fillId="0" borderId="32" xfId="6602" applyFont="1" applyBorder="1" applyAlignment="1">
      <alignment horizontal="left" vertical="center"/>
    </xf>
    <xf numFmtId="0" fontId="204" fillId="0" borderId="36" xfId="6602" applyFont="1" applyBorder="1" applyAlignment="1">
      <alignment horizontal="left" vertical="center"/>
    </xf>
    <xf numFmtId="0" fontId="204" fillId="0" borderId="37" xfId="6602" applyFont="1" applyBorder="1" applyAlignment="1">
      <alignment horizontal="left" vertical="center"/>
    </xf>
    <xf numFmtId="0" fontId="205" fillId="0" borderId="38" xfId="6602" applyFont="1" applyBorder="1" applyAlignment="1">
      <alignment horizontal="left" vertical="center"/>
    </xf>
    <xf numFmtId="0" fontId="204" fillId="0" borderId="0" xfId="6602" applyFont="1"/>
    <xf numFmtId="0" fontId="206" fillId="0" borderId="31" xfId="6602" applyFont="1" applyBorder="1"/>
    <xf numFmtId="0" fontId="206" fillId="0" borderId="0" xfId="6602" applyFont="1"/>
    <xf numFmtId="0" fontId="206" fillId="0" borderId="41" xfId="6602" applyFont="1" applyBorder="1" applyAlignment="1">
      <alignment horizontal="center"/>
    </xf>
    <xf numFmtId="0" fontId="206" fillId="0" borderId="42" xfId="6602" applyFont="1" applyBorder="1" applyAlignment="1">
      <alignment horizontal="center"/>
    </xf>
    <xf numFmtId="0" fontId="207" fillId="0" borderId="39" xfId="6602" applyFont="1" applyBorder="1" applyAlignment="1">
      <alignment horizontal="center"/>
    </xf>
    <xf numFmtId="0" fontId="207" fillId="0" borderId="40" xfId="6602" applyFont="1" applyBorder="1"/>
    <xf numFmtId="3" fontId="207" fillId="0" borderId="40" xfId="6602" applyNumberFormat="1" applyFont="1" applyBorder="1"/>
    <xf numFmtId="3" fontId="207" fillId="0" borderId="40" xfId="3209" applyNumberFormat="1" applyFont="1" applyBorder="1"/>
    <xf numFmtId="0" fontId="206" fillId="0" borderId="39" xfId="6602" applyFont="1" applyBorder="1" applyAlignment="1">
      <alignment horizontal="center"/>
    </xf>
    <xf numFmtId="0" fontId="206" fillId="0" borderId="40" xfId="6602" applyFont="1" applyBorder="1" applyAlignment="1">
      <alignment horizontal="center"/>
    </xf>
    <xf numFmtId="3" fontId="206" fillId="0" borderId="40" xfId="6602" applyNumberFormat="1" applyFont="1" applyBorder="1"/>
    <xf numFmtId="0" fontId="207" fillId="0" borderId="31" xfId="6602" applyFont="1" applyBorder="1"/>
    <xf numFmtId="0" fontId="207" fillId="0" borderId="0" xfId="6602" applyFont="1"/>
    <xf numFmtId="3" fontId="207" fillId="0" borderId="0" xfId="6602" applyNumberFormat="1" applyFont="1"/>
    <xf numFmtId="0" fontId="207" fillId="0" borderId="0" xfId="6602" applyFont="1" applyAlignment="1">
      <alignment horizontal="right"/>
    </xf>
    <xf numFmtId="183" fontId="15" fillId="0" borderId="0" xfId="6603" applyNumberFormat="1" applyFont="1"/>
    <xf numFmtId="0" fontId="207" fillId="0" borderId="0" xfId="6598" applyFont="1" applyAlignment="1">
      <alignment horizontal="right"/>
    </xf>
    <xf numFmtId="9" fontId="15" fillId="0" borderId="0" xfId="6603" applyFont="1"/>
    <xf numFmtId="0" fontId="207" fillId="0" borderId="43" xfId="6598" applyFont="1" applyBorder="1" applyAlignment="1">
      <alignment horizontal="left"/>
    </xf>
    <xf numFmtId="3" fontId="211" fillId="0" borderId="40" xfId="6598" applyNumberFormat="1" applyFont="1" applyBorder="1"/>
    <xf numFmtId="3" fontId="169" fillId="0" borderId="0" xfId="0" applyNumberFormat="1" applyFont="1"/>
    <xf numFmtId="37" fontId="171" fillId="0" borderId="0" xfId="3507" applyNumberFormat="1" applyFont="1" applyAlignment="1">
      <alignment horizontal="center" vertical="center"/>
    </xf>
    <xf numFmtId="0" fontId="196" fillId="0" borderId="31" xfId="3209" applyFont="1" applyBorder="1" applyAlignment="1">
      <alignment horizontal="center"/>
    </xf>
    <xf numFmtId="0" fontId="196" fillId="0" borderId="0" xfId="3209" applyFont="1" applyAlignment="1">
      <alignment horizontal="center"/>
    </xf>
    <xf numFmtId="0" fontId="196" fillId="0" borderId="32" xfId="3209" applyFont="1" applyBorder="1" applyAlignment="1">
      <alignment horizontal="center"/>
    </xf>
    <xf numFmtId="0" fontId="189" fillId="0" borderId="27" xfId="0" applyFont="1" applyBorder="1" applyAlignment="1">
      <alignment horizontal="left"/>
    </xf>
    <xf numFmtId="0" fontId="189" fillId="0" borderId="15" xfId="0" applyFont="1" applyBorder="1" applyAlignment="1">
      <alignment horizontal="left"/>
    </xf>
    <xf numFmtId="0" fontId="192" fillId="0" borderId="15" xfId="0" applyFont="1" applyBorder="1" applyAlignment="1">
      <alignment horizontal="left"/>
    </xf>
    <xf numFmtId="1" fontId="189" fillId="0" borderId="27" xfId="3209" applyNumberFormat="1" applyFont="1" applyBorder="1" applyAlignment="1">
      <alignment horizontal="left"/>
    </xf>
    <xf numFmtId="0" fontId="188" fillId="0" borderId="15" xfId="3209" applyFont="1" applyBorder="1" applyAlignment="1">
      <alignment horizontal="left"/>
    </xf>
    <xf numFmtId="0" fontId="189" fillId="0" borderId="34" xfId="3209" applyFont="1" applyBorder="1" applyAlignment="1">
      <alignment horizontal="center"/>
    </xf>
    <xf numFmtId="0" fontId="189" fillId="0" borderId="0" xfId="3209" applyFont="1" applyBorder="1" applyAlignment="1">
      <alignment horizontal="center"/>
    </xf>
    <xf numFmtId="0" fontId="193" fillId="0" borderId="15" xfId="3209" applyFont="1" applyBorder="1" applyAlignment="1">
      <alignment horizontal="center"/>
    </xf>
    <xf numFmtId="21" fontId="193" fillId="0" borderId="27" xfId="3209" applyNumberFormat="1" applyFont="1" applyBorder="1" applyAlignment="1">
      <alignment horizontal="center"/>
    </xf>
    <xf numFmtId="0" fontId="193" fillId="0" borderId="27" xfId="3209" applyFont="1" applyBorder="1" applyAlignment="1">
      <alignment horizontal="center"/>
    </xf>
    <xf numFmtId="46" fontId="193" fillId="0" borderId="15" xfId="3209" applyNumberFormat="1" applyFont="1" applyBorder="1" applyAlignment="1">
      <alignment horizontal="center"/>
    </xf>
    <xf numFmtId="0" fontId="197" fillId="0" borderId="0" xfId="3209" applyFont="1" applyAlignment="1">
      <alignment horizontal="center"/>
    </xf>
    <xf numFmtId="0" fontId="198" fillId="0" borderId="0" xfId="3209" applyFont="1" applyAlignment="1">
      <alignment horizontal="right"/>
    </xf>
    <xf numFmtId="0" fontId="171" fillId="0" borderId="0" xfId="3507" applyFont="1" applyAlignment="1">
      <alignment horizontal="left" vertical="center" wrapText="1"/>
    </xf>
    <xf numFmtId="0" fontId="176" fillId="0" borderId="0" xfId="6595" applyFont="1" applyAlignment="1">
      <alignment horizontal="center"/>
    </xf>
    <xf numFmtId="0" fontId="173" fillId="0" borderId="0" xfId="0" applyFont="1" applyAlignment="1">
      <alignment horizontal="left"/>
    </xf>
    <xf numFmtId="0" fontId="207" fillId="0" borderId="31" xfId="3209" applyFont="1" applyBorder="1" applyAlignment="1">
      <alignment horizontal="left" vertical="top" wrapText="1"/>
    </xf>
    <xf numFmtId="0" fontId="207" fillId="0" borderId="0" xfId="3209" applyFont="1" applyAlignment="1">
      <alignment horizontal="left" vertical="top" wrapText="1"/>
    </xf>
    <xf numFmtId="0" fontId="201" fillId="0" borderId="0" xfId="6602" applyFont="1" applyAlignment="1">
      <alignment horizontal="left" vertical="center"/>
    </xf>
    <xf numFmtId="0" fontId="204" fillId="0" borderId="0" xfId="6602" applyFont="1" applyAlignment="1">
      <alignment horizontal="left" vertical="center"/>
    </xf>
    <xf numFmtId="0" fontId="204" fillId="0" borderId="37" xfId="6602" applyFont="1" applyBorder="1" applyAlignment="1">
      <alignment horizontal="left" vertical="center"/>
    </xf>
    <xf numFmtId="0" fontId="207" fillId="0" borderId="31" xfId="6598" applyFont="1" applyBorder="1" applyAlignment="1">
      <alignment horizontal="left" vertical="top" wrapText="1"/>
    </xf>
    <xf numFmtId="0" fontId="207" fillId="0" borderId="0" xfId="6598" applyFont="1" applyAlignment="1">
      <alignment horizontal="left" vertical="top" wrapText="1"/>
    </xf>
    <xf numFmtId="0" fontId="207" fillId="0" borderId="33" xfId="6598" applyFont="1" applyBorder="1" applyAlignment="1">
      <alignment horizontal="left" vertical="top" wrapText="1"/>
    </xf>
    <xf numFmtId="0" fontId="207" fillId="0" borderId="34" xfId="6598" applyFont="1" applyBorder="1" applyAlignment="1">
      <alignment horizontal="left" vertical="top" wrapText="1"/>
    </xf>
    <xf numFmtId="0" fontId="208" fillId="0" borderId="0" xfId="6602" applyFont="1" applyAlignment="1">
      <alignment horizontal="center"/>
    </xf>
    <xf numFmtId="0" fontId="207" fillId="0" borderId="43" xfId="6598" applyFont="1" applyBorder="1" applyAlignment="1">
      <alignment horizontal="left"/>
    </xf>
    <xf numFmtId="0" fontId="207" fillId="0" borderId="15" xfId="6598" applyFont="1" applyBorder="1" applyAlignment="1">
      <alignment horizontal="left"/>
    </xf>
    <xf numFmtId="0" fontId="207" fillId="0" borderId="44" xfId="6598" applyFont="1" applyBorder="1" applyAlignment="1">
      <alignment horizontal="left"/>
    </xf>
    <xf numFmtId="0" fontId="206" fillId="0" borderId="43" xfId="6598" applyFont="1" applyBorder="1" applyAlignment="1">
      <alignment horizontal="center"/>
    </xf>
    <xf numFmtId="0" fontId="206" fillId="0" borderId="15" xfId="6598" applyFont="1" applyBorder="1" applyAlignment="1">
      <alignment horizontal="center"/>
    </xf>
    <xf numFmtId="0" fontId="206" fillId="0" borderId="44" xfId="6598" applyFont="1" applyBorder="1" applyAlignment="1">
      <alignment horizontal="center"/>
    </xf>
    <xf numFmtId="0" fontId="206" fillId="0" borderId="43" xfId="6598" applyFont="1" applyBorder="1" applyAlignment="1">
      <alignment horizontal="left"/>
    </xf>
    <xf numFmtId="0" fontId="206" fillId="0" borderId="15" xfId="6598" applyFont="1" applyBorder="1" applyAlignment="1">
      <alignment horizontal="left"/>
    </xf>
    <xf numFmtId="0" fontId="206" fillId="0" borderId="44" xfId="6598" applyFont="1" applyBorder="1" applyAlignment="1">
      <alignment horizontal="left"/>
    </xf>
    <xf numFmtId="0" fontId="207" fillId="0" borderId="33" xfId="3209" applyFont="1" applyBorder="1" applyAlignment="1">
      <alignment horizontal="left" vertical="top" wrapText="1"/>
    </xf>
    <xf numFmtId="0" fontId="207" fillId="0" borderId="34" xfId="3209" applyFont="1" applyBorder="1" applyAlignment="1">
      <alignment horizontal="left" vertical="top" wrapText="1"/>
    </xf>
    <xf numFmtId="0" fontId="207" fillId="0" borderId="43" xfId="6598" applyFont="1" applyBorder="1" applyAlignment="1">
      <alignment horizontal="left" wrapText="1"/>
    </xf>
    <xf numFmtId="0" fontId="207" fillId="0" borderId="15" xfId="6598" applyFont="1" applyBorder="1" applyAlignment="1">
      <alignment horizontal="left" wrapText="1"/>
    </xf>
    <xf numFmtId="0" fontId="207" fillId="0" borderId="44" xfId="6598" applyFont="1" applyBorder="1" applyAlignment="1">
      <alignment horizontal="left" wrapText="1"/>
    </xf>
    <xf numFmtId="0" fontId="206" fillId="0" borderId="0" xfId="6598" applyFont="1" applyAlignment="1">
      <alignment horizontal="center"/>
    </xf>
    <xf numFmtId="0" fontId="207" fillId="0" borderId="43" xfId="6598" applyFont="1" applyBorder="1" applyAlignment="1">
      <alignment horizontal="center"/>
    </xf>
    <xf numFmtId="0" fontId="207" fillId="0" borderId="15" xfId="6598" applyFont="1" applyBorder="1" applyAlignment="1">
      <alignment horizontal="center"/>
    </xf>
    <xf numFmtId="0" fontId="207" fillId="0" borderId="44" xfId="6598" applyFont="1" applyBorder="1" applyAlignment="1">
      <alignment horizontal="center"/>
    </xf>
  </cellXfs>
  <cellStyles count="6604">
    <cellStyle name="20% - Accent1 2" xfId="1"/>
    <cellStyle name="20% - Accent1 3" xfId="2"/>
    <cellStyle name="20% - Accent1 3 2" xfId="3"/>
    <cellStyle name="20% - Accent1 3 3" xfId="4"/>
    <cellStyle name="20% - Accent1 3 4" xfId="5"/>
    <cellStyle name="20% - Accent1 3 5" xfId="6"/>
    <cellStyle name="20% - Accent1 3 6" xfId="7"/>
    <cellStyle name="20% - Accent1 3 7" xfId="4902"/>
    <cellStyle name="20% - Accent1 4" xfId="8"/>
    <cellStyle name="20% - Accent1 4 2" xfId="9"/>
    <cellStyle name="20% - Accent2 2" xfId="10"/>
    <cellStyle name="20% - Accent2 3" xfId="11"/>
    <cellStyle name="20% - Accent2 3 2" xfId="12"/>
    <cellStyle name="20% - Accent2 3 3" xfId="13"/>
    <cellStyle name="20% - Accent2 3 4" xfId="14"/>
    <cellStyle name="20% - Accent2 3 5" xfId="15"/>
    <cellStyle name="20% - Accent2 3 6" xfId="16"/>
    <cellStyle name="20% - Accent2 3 7" xfId="4901"/>
    <cellStyle name="20% - Accent2 4" xfId="17"/>
    <cellStyle name="20% - Accent2 4 2" xfId="18"/>
    <cellStyle name="20% - Accent3 2" xfId="19"/>
    <cellStyle name="20% - Accent3 3" xfId="20"/>
    <cellStyle name="20% - Accent3 3 2" xfId="21"/>
    <cellStyle name="20% - Accent3 3 3" xfId="22"/>
    <cellStyle name="20% - Accent3 3 4" xfId="23"/>
    <cellStyle name="20% - Accent3 3 5" xfId="24"/>
    <cellStyle name="20% - Accent3 3 6" xfId="25"/>
    <cellStyle name="20% - Accent3 3 7" xfId="4898"/>
    <cellStyle name="20% - Accent3 4" xfId="26"/>
    <cellStyle name="20% - Accent3 4 2" xfId="27"/>
    <cellStyle name="20% - Accent3 4 3" xfId="28"/>
    <cellStyle name="20% - Accent3 4 4" xfId="29"/>
    <cellStyle name="20% - Accent3 4 5" xfId="30"/>
    <cellStyle name="20% - Accent4 2" xfId="31"/>
    <cellStyle name="20% - Accent4 3" xfId="32"/>
    <cellStyle name="20% - Accent4 3 2" xfId="33"/>
    <cellStyle name="20% - Accent4 3 3" xfId="34"/>
    <cellStyle name="20% - Accent4 3 4" xfId="35"/>
    <cellStyle name="20% - Accent4 3 5" xfId="36"/>
    <cellStyle name="20% - Accent4 3 6" xfId="37"/>
    <cellStyle name="20% - Accent4 3 7" xfId="4896"/>
    <cellStyle name="20% - Accent4 4" xfId="38"/>
    <cellStyle name="20% - Accent4 4 2" xfId="39"/>
    <cellStyle name="20% - Accent5 2" xfId="40"/>
    <cellStyle name="20% - Accent5 3" xfId="41"/>
    <cellStyle name="20% - Accent5 4" xfId="42"/>
    <cellStyle name="20% - Accent5 4 2" xfId="43"/>
    <cellStyle name="20% - Accent6 2" xfId="44"/>
    <cellStyle name="20% - Accent6 3" xfId="45"/>
    <cellStyle name="20% - Accent6 3 2" xfId="46"/>
    <cellStyle name="20% - Accent6 3 3" xfId="47"/>
    <cellStyle name="20% - Accent6 3 4" xfId="48"/>
    <cellStyle name="20% - Accent6 3 5" xfId="49"/>
    <cellStyle name="20% - Accent6 3 6" xfId="50"/>
    <cellStyle name="20% - Accent6 3 7" xfId="4893"/>
    <cellStyle name="20% - Accent6 4" xfId="51"/>
    <cellStyle name="20% - Accent6 4 2" xfId="52"/>
    <cellStyle name="40% - Accent1 2" xfId="53"/>
    <cellStyle name="40% - Accent1 3" xfId="54"/>
    <cellStyle name="40% - Accent1 3 2" xfId="55"/>
    <cellStyle name="40% - Accent1 3 3" xfId="56"/>
    <cellStyle name="40% - Accent1 3 4" xfId="57"/>
    <cellStyle name="40% - Accent1 3 5" xfId="58"/>
    <cellStyle name="40% - Accent1 3 6" xfId="59"/>
    <cellStyle name="40% - Accent1 3 7" xfId="4892"/>
    <cellStyle name="40% - Accent1 4" xfId="60"/>
    <cellStyle name="40% - Accent1 4 2" xfId="61"/>
    <cellStyle name="40% - Accent2 2" xfId="62"/>
    <cellStyle name="40% - Accent2 3" xfId="63"/>
    <cellStyle name="40% - Accent2 4" xfId="64"/>
    <cellStyle name="40% - Accent2 4 2" xfId="65"/>
    <cellStyle name="40% - Accent3 2" xfId="66"/>
    <cellStyle name="40% - Accent3 3" xfId="67"/>
    <cellStyle name="40% - Accent3 3 2" xfId="68"/>
    <cellStyle name="40% - Accent3 3 3" xfId="69"/>
    <cellStyle name="40% - Accent3 3 4" xfId="70"/>
    <cellStyle name="40% - Accent3 3 5" xfId="71"/>
    <cellStyle name="40% - Accent3 3 6" xfId="72"/>
    <cellStyle name="40% - Accent3 3 7" xfId="4890"/>
    <cellStyle name="40% - Accent3 4" xfId="73"/>
    <cellStyle name="40% - Accent3 4 2" xfId="74"/>
    <cellStyle name="40% - Accent4 2" xfId="75"/>
    <cellStyle name="40% - Accent4 3" xfId="76"/>
    <cellStyle name="40% - Accent4 3 2" xfId="77"/>
    <cellStyle name="40% - Accent4 3 3" xfId="78"/>
    <cellStyle name="40% - Accent4 3 4" xfId="79"/>
    <cellStyle name="40% - Accent4 3 5" xfId="80"/>
    <cellStyle name="40% - Accent4 3 6" xfId="81"/>
    <cellStyle name="40% - Accent4 3 7" xfId="4887"/>
    <cellStyle name="40% - Accent4 4" xfId="82"/>
    <cellStyle name="40% - Accent4 4 2" xfId="83"/>
    <cellStyle name="40% - Accent5 2" xfId="84"/>
    <cellStyle name="40% - Accent5 3" xfId="85"/>
    <cellStyle name="40% - Accent5 3 2" xfId="86"/>
    <cellStyle name="40% - Accent5 3 3" xfId="87"/>
    <cellStyle name="40% - Accent5 3 4" xfId="88"/>
    <cellStyle name="40% - Accent5 3 5" xfId="89"/>
    <cellStyle name="40% - Accent5 3 6" xfId="90"/>
    <cellStyle name="40% - Accent5 3 7" xfId="4886"/>
    <cellStyle name="40% - Accent5 4" xfId="91"/>
    <cellStyle name="40% - Accent5 4 2" xfId="92"/>
    <cellStyle name="40% - Accent6 2" xfId="93"/>
    <cellStyle name="40% - Accent6 3" xfId="94"/>
    <cellStyle name="40% - Accent6 3 2" xfId="95"/>
    <cellStyle name="40% - Accent6 3 3" xfId="96"/>
    <cellStyle name="40% - Accent6 3 4" xfId="97"/>
    <cellStyle name="40% - Accent6 3 5" xfId="98"/>
    <cellStyle name="40% - Accent6 3 6" xfId="99"/>
    <cellStyle name="40% - Accent6 3 7" xfId="4885"/>
    <cellStyle name="40% - Accent6 4" xfId="100"/>
    <cellStyle name="40% - Accent6 4 2" xfId="101"/>
    <cellStyle name="60% - Accent1 2" xfId="102"/>
    <cellStyle name="60% - Accent1 3" xfId="103"/>
    <cellStyle name="60% - Accent1 3 2" xfId="104"/>
    <cellStyle name="60% - Accent1 3 3" xfId="105"/>
    <cellStyle name="60% - Accent1 3 4" xfId="106"/>
    <cellStyle name="60% - Accent1 3 5" xfId="107"/>
    <cellStyle name="60% - Accent1 3 6" xfId="108"/>
    <cellStyle name="60% - Accent1 3 7" xfId="4884"/>
    <cellStyle name="60% - Accent1 4" xfId="109"/>
    <cellStyle name="60% - Accent2 2" xfId="110"/>
    <cellStyle name="60% - Accent2 3" xfId="111"/>
    <cellStyle name="60% - Accent2 3 2" xfId="112"/>
    <cellStyle name="60% - Accent2 3 3" xfId="113"/>
    <cellStyle name="60% - Accent2 3 4" xfId="114"/>
    <cellStyle name="60% - Accent2 3 5" xfId="115"/>
    <cellStyle name="60% - Accent2 3 6" xfId="116"/>
    <cellStyle name="60% - Accent2 3 7" xfId="4883"/>
    <cellStyle name="60% - Accent2 4" xfId="117"/>
    <cellStyle name="60% - Accent3 2" xfId="118"/>
    <cellStyle name="60% - Accent3 3" xfId="119"/>
    <cellStyle name="60% - Accent3 3 2" xfId="120"/>
    <cellStyle name="60% - Accent3 3 3" xfId="121"/>
    <cellStyle name="60% - Accent3 3 4" xfId="122"/>
    <cellStyle name="60% - Accent3 3 5" xfId="123"/>
    <cellStyle name="60% - Accent3 3 6" xfId="124"/>
    <cellStyle name="60% - Accent3 3 7" xfId="4882"/>
    <cellStyle name="60% - Accent3 4" xfId="125"/>
    <cellStyle name="60% - Accent4 2" xfId="126"/>
    <cellStyle name="60% - Accent4 3" xfId="127"/>
    <cellStyle name="60% - Accent4 3 2" xfId="128"/>
    <cellStyle name="60% - Accent4 3 3" xfId="129"/>
    <cellStyle name="60% - Accent4 3 4" xfId="130"/>
    <cellStyle name="60% - Accent4 3 5" xfId="131"/>
    <cellStyle name="60% - Accent4 3 6" xfId="132"/>
    <cellStyle name="60% - Accent4 3 7" xfId="4881"/>
    <cellStyle name="60% - Accent4 4" xfId="133"/>
    <cellStyle name="60% - Accent5 2" xfId="134"/>
    <cellStyle name="60% - Accent5 3" xfId="135"/>
    <cellStyle name="60% - Accent5 3 2" xfId="136"/>
    <cellStyle name="60% - Accent5 3 3" xfId="137"/>
    <cellStyle name="60% - Accent5 3 4" xfId="138"/>
    <cellStyle name="60% - Accent5 3 5" xfId="139"/>
    <cellStyle name="60% - Accent5 3 6" xfId="140"/>
    <cellStyle name="60% - Accent5 3 7" xfId="4872"/>
    <cellStyle name="60% - Accent5 4" xfId="141"/>
    <cellStyle name="60% - Accent6 2" xfId="142"/>
    <cellStyle name="60% - Accent6 3" xfId="143"/>
    <cellStyle name="60% - Accent6 3 2" xfId="144"/>
    <cellStyle name="60% - Accent6 3 3" xfId="145"/>
    <cellStyle name="60% - Accent6 3 4" xfId="146"/>
    <cellStyle name="60% - Accent6 3 5" xfId="147"/>
    <cellStyle name="60% - Accent6 3 6" xfId="148"/>
    <cellStyle name="60% - Accent6 3 7" xfId="4868"/>
    <cellStyle name="60% - Accent6 4" xfId="149"/>
    <cellStyle name="Accent1 2" xfId="150"/>
    <cellStyle name="Accent1 3" xfId="151"/>
    <cellStyle name="Accent1 3 2" xfId="152"/>
    <cellStyle name="Accent1 3 3" xfId="153"/>
    <cellStyle name="Accent1 3 4" xfId="154"/>
    <cellStyle name="Accent1 3 5" xfId="155"/>
    <cellStyle name="Accent1 3 6" xfId="156"/>
    <cellStyle name="Accent1 3 7" xfId="4866"/>
    <cellStyle name="Accent1 4" xfId="157"/>
    <cellStyle name="Accent2 2" xfId="158"/>
    <cellStyle name="Accent2 3" xfId="159"/>
    <cellStyle name="Accent2 3 2" xfId="160"/>
    <cellStyle name="Accent2 3 3" xfId="161"/>
    <cellStyle name="Accent2 3 4" xfId="162"/>
    <cellStyle name="Accent2 3 5" xfId="163"/>
    <cellStyle name="Accent2 3 6" xfId="164"/>
    <cellStyle name="Accent2 3 7" xfId="4863"/>
    <cellStyle name="Accent2 4" xfId="165"/>
    <cellStyle name="Accent3 2" xfId="166"/>
    <cellStyle name="Accent3 3" xfId="167"/>
    <cellStyle name="Accent3 3 2" xfId="168"/>
    <cellStyle name="Accent3 3 3" xfId="169"/>
    <cellStyle name="Accent3 3 4" xfId="170"/>
    <cellStyle name="Accent3 3 5" xfId="171"/>
    <cellStyle name="Accent3 3 6" xfId="172"/>
    <cellStyle name="Accent3 3 7" xfId="4854"/>
    <cellStyle name="Accent3 4" xfId="173"/>
    <cellStyle name="Accent4 2" xfId="174"/>
    <cellStyle name="Accent4 3" xfId="175"/>
    <cellStyle name="Accent4 3 2" xfId="176"/>
    <cellStyle name="Accent4 3 3" xfId="177"/>
    <cellStyle name="Accent4 3 4" xfId="178"/>
    <cellStyle name="Accent4 3 5" xfId="179"/>
    <cellStyle name="Accent4 3 6" xfId="180"/>
    <cellStyle name="Accent4 3 7" xfId="4851"/>
    <cellStyle name="Accent4 4" xfId="181"/>
    <cellStyle name="Accent5 2" xfId="182"/>
    <cellStyle name="Accent5 3" xfId="183"/>
    <cellStyle name="Accent5 4" xfId="184"/>
    <cellStyle name="Accent6 2" xfId="185"/>
    <cellStyle name="Accent6 3" xfId="186"/>
    <cellStyle name="Accent6 3 2" xfId="187"/>
    <cellStyle name="Accent6 3 3" xfId="188"/>
    <cellStyle name="Accent6 3 4" xfId="189"/>
    <cellStyle name="Accent6 3 5" xfId="190"/>
    <cellStyle name="Accent6 3 6" xfId="191"/>
    <cellStyle name="Accent6 3 7" xfId="4845"/>
    <cellStyle name="Accent6 4" xfId="192"/>
    <cellStyle name="Bad 2" xfId="193"/>
    <cellStyle name="Bad 3" xfId="194"/>
    <cellStyle name="Bad 3 2" xfId="195"/>
    <cellStyle name="Bad 3 3" xfId="196"/>
    <cellStyle name="Bad 3 4" xfId="197"/>
    <cellStyle name="Bad 3 5" xfId="198"/>
    <cellStyle name="Bad 3 6" xfId="199"/>
    <cellStyle name="Bad 3 7" xfId="4842"/>
    <cellStyle name="Bad 4" xfId="200"/>
    <cellStyle name="Calculation 2" xfId="201"/>
    <cellStyle name="Calculation 3" xfId="202"/>
    <cellStyle name="Calculation 3 2" xfId="203"/>
    <cellStyle name="Calculation 3 3" xfId="204"/>
    <cellStyle name="Calculation 3 4" xfId="205"/>
    <cellStyle name="Calculation 3 5" xfId="206"/>
    <cellStyle name="Calculation 3 6" xfId="207"/>
    <cellStyle name="Calculation 3 7" xfId="4841"/>
    <cellStyle name="Calculation 4" xfId="208"/>
    <cellStyle name="Calculation 4 2" xfId="209"/>
    <cellStyle name="Calculation 4 3" xfId="210"/>
    <cellStyle name="Calculation 4 4" xfId="211"/>
    <cellStyle name="Check Cell 2" xfId="212"/>
    <cellStyle name="Check Cell 3" xfId="213"/>
    <cellStyle name="Check Cell 4" xfId="214"/>
    <cellStyle name="Comma" xfId="215" builtinId="3"/>
    <cellStyle name="Comma [0] 2" xfId="216"/>
    <cellStyle name="Comma [0] 2 2" xfId="217"/>
    <cellStyle name="Comma [0] 2 2 2" xfId="218"/>
    <cellStyle name="Comma [0] 2 2 2 2" xfId="219"/>
    <cellStyle name="Comma [0] 2 2 2 3" xfId="220"/>
    <cellStyle name="Comma [0] 2 2 3" xfId="221"/>
    <cellStyle name="Comma [0] 2 2 4" xfId="222"/>
    <cellStyle name="Comma [0] 2 2 5" xfId="223"/>
    <cellStyle name="Comma [0] 2 2 6" xfId="224"/>
    <cellStyle name="Comma [0] 2 3" xfId="225"/>
    <cellStyle name="Comma [0] 2 3 2" xfId="226"/>
    <cellStyle name="Comma [0] 2 3 3" xfId="227"/>
    <cellStyle name="Comma [0] 2 3 3 2" xfId="228"/>
    <cellStyle name="Comma [0] 2 3 3 3" xfId="229"/>
    <cellStyle name="Comma [0] 2 3 3 4" xfId="230"/>
    <cellStyle name="Comma [0] 2 3 3 4 2" xfId="3890"/>
    <cellStyle name="Comma [0] 2 3 3 4 3" xfId="5402"/>
    <cellStyle name="Comma [0] 2 4" xfId="231"/>
    <cellStyle name="Comma [0] 2 5" xfId="232"/>
    <cellStyle name="Comma [0] 2 5 2" xfId="233"/>
    <cellStyle name="Comma [0] 2 5 3" xfId="234"/>
    <cellStyle name="Comma [0] 2 6" xfId="235"/>
    <cellStyle name="Comma [0] 2 6 2" xfId="236"/>
    <cellStyle name="Comma [0] 2 6 3" xfId="237"/>
    <cellStyle name="Comma [0] 2 7" xfId="238"/>
    <cellStyle name="Comma [0] 2 7 2" xfId="239"/>
    <cellStyle name="Comma [0] 2 7 2 2" xfId="3892"/>
    <cellStyle name="Comma [0] 2 7 2 3" xfId="5400"/>
    <cellStyle name="Comma [0] 2 7 3" xfId="240"/>
    <cellStyle name="Comma [0] 2 7 3 2" xfId="3893"/>
    <cellStyle name="Comma [0] 2 7 3 3" xfId="5399"/>
    <cellStyle name="Comma [0] 2 7 4" xfId="3891"/>
    <cellStyle name="Comma [0] 2 7 5" xfId="5401"/>
    <cellStyle name="Comma [0] 3" xfId="241"/>
    <cellStyle name="Comma [0] 3 2" xfId="242"/>
    <cellStyle name="Comma [0] 3 3" xfId="243"/>
    <cellStyle name="Comma [0] 3 4" xfId="244"/>
    <cellStyle name="Comma [0] 3 5" xfId="245"/>
    <cellStyle name="Comma [0] 3 5 2" xfId="3894"/>
    <cellStyle name="Comma [0] 3 5 3" xfId="5398"/>
    <cellStyle name="Comma [0] 4" xfId="246"/>
    <cellStyle name="Comma [0] 4 2" xfId="247"/>
    <cellStyle name="Comma [0] 4 2 2" xfId="248"/>
    <cellStyle name="Comma [0] 4 3" xfId="249"/>
    <cellStyle name="Comma [0] 4 3 2" xfId="250"/>
    <cellStyle name="Comma [0] 4 3 3" xfId="251"/>
    <cellStyle name="Comma [0] 4 3 3 2" xfId="3895"/>
    <cellStyle name="Comma [0] 4 3 3 3" xfId="5397"/>
    <cellStyle name="Comma [0] 4 4" xfId="252"/>
    <cellStyle name="Comma [0] 4 5" xfId="253"/>
    <cellStyle name="Comma [0] 4 5 2" xfId="254"/>
    <cellStyle name="Comma [0] 4 5 3" xfId="255"/>
    <cellStyle name="Comma [0] 4 5 4" xfId="256"/>
    <cellStyle name="Comma [0] 4 5 5" xfId="257"/>
    <cellStyle name="Comma [0] 4 5 6" xfId="5396"/>
    <cellStyle name="Comma [0] 5" xfId="258"/>
    <cellStyle name="Comma [0] 5 2" xfId="259"/>
    <cellStyle name="Comma [0] 5 3" xfId="260"/>
    <cellStyle name="Comma [0] 5 4" xfId="261"/>
    <cellStyle name="Comma [0] 5 4 2" xfId="3896"/>
    <cellStyle name="Comma [0] 5 4 3" xfId="5395"/>
    <cellStyle name="Comma [0] 6" xfId="262"/>
    <cellStyle name="Comma [0] 6 2" xfId="263"/>
    <cellStyle name="Comma [0] 6 3" xfId="264"/>
    <cellStyle name="Comma [0] 6 3 2" xfId="265"/>
    <cellStyle name="Comma [0] 6 3 3" xfId="266"/>
    <cellStyle name="Comma [0] 6 3 4" xfId="267"/>
    <cellStyle name="Comma [0] 6 3 5" xfId="5622"/>
    <cellStyle name="Comma [0] 6 4" xfId="268"/>
    <cellStyle name="Comma [0] 7" xfId="269"/>
    <cellStyle name="Comma [0] 7 2" xfId="270"/>
    <cellStyle name="Comma [0] 7 3" xfId="271"/>
    <cellStyle name="Comma [0] 7 3 2" xfId="3897"/>
    <cellStyle name="Comma [0] 7 3 3" xfId="5394"/>
    <cellStyle name="Comma [0] 8" xfId="272"/>
    <cellStyle name="Comma [0] 8 2" xfId="3898"/>
    <cellStyle name="Comma [0] 8 3" xfId="5393"/>
    <cellStyle name="Comma 10" xfId="273"/>
    <cellStyle name="Comma 10 2" xfId="274"/>
    <cellStyle name="Comma 10 2 2" xfId="275"/>
    <cellStyle name="Comma 10 2 2 2" xfId="276"/>
    <cellStyle name="Comma 10 2 2 2 2" xfId="3900"/>
    <cellStyle name="Comma 10 2 2 3" xfId="277"/>
    <cellStyle name="Comma 10 2 2 3 2" xfId="278"/>
    <cellStyle name="Comma 10 2 2 3 3" xfId="279"/>
    <cellStyle name="Comma 10 2 2 3 4" xfId="280"/>
    <cellStyle name="Comma 10 2 2 4" xfId="281"/>
    <cellStyle name="Comma 10 2 2 4 2" xfId="282"/>
    <cellStyle name="Comma 10 2 2 5" xfId="283"/>
    <cellStyle name="Comma 10 2 2 5 2" xfId="284"/>
    <cellStyle name="Comma 10 2 3" xfId="285"/>
    <cellStyle name="Comma 10 2 3 2" xfId="286"/>
    <cellStyle name="Comma 10 2 3 2 2" xfId="287"/>
    <cellStyle name="Comma 10 2 3 3" xfId="288"/>
    <cellStyle name="Comma 10 2 3 3 2" xfId="289"/>
    <cellStyle name="Comma 10 2 3 4" xfId="290"/>
    <cellStyle name="Comma 10 2 3 4 2" xfId="291"/>
    <cellStyle name="Comma 10 2 3 5" xfId="3901"/>
    <cellStyle name="Comma 10 2 4" xfId="292"/>
    <cellStyle name="Comma 10 2 4 2" xfId="293"/>
    <cellStyle name="Comma 10 2 4 2 2" xfId="294"/>
    <cellStyle name="Comma 10 2 4 3" xfId="295"/>
    <cellStyle name="Comma 10 2 4 3 2" xfId="296"/>
    <cellStyle name="Comma 10 2 4 4" xfId="297"/>
    <cellStyle name="Comma 10 2 4 4 2" xfId="298"/>
    <cellStyle name="Comma 10 2 5" xfId="299"/>
    <cellStyle name="Comma 10 2 5 2" xfId="300"/>
    <cellStyle name="Comma 10 2 5 2 2" xfId="301"/>
    <cellStyle name="Comma 10 2 5 3" xfId="302"/>
    <cellStyle name="Comma 10 2 5 3 2" xfId="303"/>
    <cellStyle name="Comma 10 2 5 4" xfId="304"/>
    <cellStyle name="Comma 10 2 5 5" xfId="305"/>
    <cellStyle name="Comma 10 2 5 5 2" xfId="3902"/>
    <cellStyle name="Comma 10 2 5 6" xfId="306"/>
    <cellStyle name="Comma 10 2 6" xfId="3899"/>
    <cellStyle name="Comma 10 3" xfId="307"/>
    <cellStyle name="Comma 10 3 2" xfId="308"/>
    <cellStyle name="Comma 10 3 3" xfId="309"/>
    <cellStyle name="Comma 10 3 4" xfId="310"/>
    <cellStyle name="Comma 10 3 4 2" xfId="311"/>
    <cellStyle name="Comma 10 3 5" xfId="312"/>
    <cellStyle name="Comma 10 3 6" xfId="313"/>
    <cellStyle name="Comma 10 3 6 2" xfId="3903"/>
    <cellStyle name="Comma 10 3 6 3" xfId="5392"/>
    <cellStyle name="Comma 10 3 7" xfId="314"/>
    <cellStyle name="Comma 10 3 7 2" xfId="3904"/>
    <cellStyle name="Comma 10 3 7 3" xfId="5391"/>
    <cellStyle name="Comma 10 4" xfId="315"/>
    <cellStyle name="Comma 10 4 2" xfId="316"/>
    <cellStyle name="Comma 10 4 2 2" xfId="3905"/>
    <cellStyle name="Comma 10 4 3" xfId="317"/>
    <cellStyle name="Comma 10 4 3 2" xfId="318"/>
    <cellStyle name="Comma 10 4 4" xfId="319"/>
    <cellStyle name="Comma 10 4 4 2" xfId="320"/>
    <cellStyle name="Comma 10 4 5" xfId="321"/>
    <cellStyle name="Comma 10 4 5 2" xfId="322"/>
    <cellStyle name="Comma 10 5" xfId="323"/>
    <cellStyle name="Comma 10 5 2" xfId="324"/>
    <cellStyle name="Comma 10 5 2 2" xfId="325"/>
    <cellStyle name="Comma 10 5 3" xfId="326"/>
    <cellStyle name="Comma 10 5 3 2" xfId="327"/>
    <cellStyle name="Comma 10 5 4" xfId="328"/>
    <cellStyle name="Comma 10 5 4 2" xfId="329"/>
    <cellStyle name="Comma 10 5 5" xfId="330"/>
    <cellStyle name="Comma 10 5 5 2" xfId="331"/>
    <cellStyle name="Comma 10 6" xfId="332"/>
    <cellStyle name="Comma 10 6 2" xfId="333"/>
    <cellStyle name="Comma 10 6 3" xfId="334"/>
    <cellStyle name="Comma 10 6 3 2" xfId="335"/>
    <cellStyle name="Comma 10 6 4" xfId="336"/>
    <cellStyle name="Comma 10 6 4 2" xfId="337"/>
    <cellStyle name="Comma 10 6 5" xfId="338"/>
    <cellStyle name="Comma 10 6 5 2" xfId="339"/>
    <cellStyle name="Comma 10 6 6" xfId="340"/>
    <cellStyle name="Comma 10 6 7" xfId="341"/>
    <cellStyle name="Comma 10 6 7 2" xfId="5390"/>
    <cellStyle name="Comma 10 7" xfId="342"/>
    <cellStyle name="Comma 10 7 2" xfId="343"/>
    <cellStyle name="Comma 10 7 2 2" xfId="344"/>
    <cellStyle name="Comma 10 7 3" xfId="345"/>
    <cellStyle name="Comma 10 7 3 2" xfId="346"/>
    <cellStyle name="Comma 10 7 4" xfId="347"/>
    <cellStyle name="Comma 10 7 4 2" xfId="348"/>
    <cellStyle name="Comma 10 7 5" xfId="349"/>
    <cellStyle name="Comma 10 8" xfId="4833"/>
    <cellStyle name="Comma 100" xfId="350"/>
    <cellStyle name="Comma 100 2" xfId="351"/>
    <cellStyle name="Comma 100 3" xfId="352"/>
    <cellStyle name="Comma 100 3 2" xfId="353"/>
    <cellStyle name="Comma 100 3 3" xfId="354"/>
    <cellStyle name="Comma 100 3 4" xfId="355"/>
    <cellStyle name="Comma 100 3 4 2" xfId="3906"/>
    <cellStyle name="Comma 100 3 4 3" xfId="5389"/>
    <cellStyle name="Comma 100 4" xfId="356"/>
    <cellStyle name="Comma 100 4 2" xfId="3907"/>
    <cellStyle name="Comma 100 5" xfId="357"/>
    <cellStyle name="Comma 100 6" xfId="358"/>
    <cellStyle name="Comma 100 6 2" xfId="5388"/>
    <cellStyle name="Comma 101" xfId="359"/>
    <cellStyle name="Comma 101 2" xfId="360"/>
    <cellStyle name="Comma 101 3" xfId="361"/>
    <cellStyle name="Comma 101 3 2" xfId="362"/>
    <cellStyle name="Comma 101 3 3" xfId="363"/>
    <cellStyle name="Comma 101 3 4" xfId="364"/>
    <cellStyle name="Comma 101 3 4 2" xfId="3908"/>
    <cellStyle name="Comma 101 3 4 3" xfId="5387"/>
    <cellStyle name="Comma 101 4" xfId="365"/>
    <cellStyle name="Comma 101 4 2" xfId="3909"/>
    <cellStyle name="Comma 101 5" xfId="366"/>
    <cellStyle name="Comma 101 6" xfId="367"/>
    <cellStyle name="Comma 101 6 2" xfId="5386"/>
    <cellStyle name="Comma 102" xfId="368"/>
    <cellStyle name="Comma 102 2" xfId="369"/>
    <cellStyle name="Comma 102 3" xfId="370"/>
    <cellStyle name="Comma 102 3 2" xfId="371"/>
    <cellStyle name="Comma 102 3 3" xfId="372"/>
    <cellStyle name="Comma 102 3 4" xfId="373"/>
    <cellStyle name="Comma 102 3 4 2" xfId="3910"/>
    <cellStyle name="Comma 102 3 4 3" xfId="5385"/>
    <cellStyle name="Comma 102 4" xfId="374"/>
    <cellStyle name="Comma 102 4 2" xfId="3911"/>
    <cellStyle name="Comma 102 5" xfId="375"/>
    <cellStyle name="Comma 102 6" xfId="376"/>
    <cellStyle name="Comma 102 6 2" xfId="5384"/>
    <cellStyle name="Comma 103" xfId="377"/>
    <cellStyle name="Comma 103 2" xfId="378"/>
    <cellStyle name="Comma 103 3" xfId="379"/>
    <cellStyle name="Comma 103 3 2" xfId="380"/>
    <cellStyle name="Comma 103 3 3" xfId="381"/>
    <cellStyle name="Comma 103 3 4" xfId="382"/>
    <cellStyle name="Comma 103 3 4 2" xfId="3912"/>
    <cellStyle name="Comma 103 3 4 3" xfId="5383"/>
    <cellStyle name="Comma 103 4" xfId="383"/>
    <cellStyle name="Comma 103 4 2" xfId="3913"/>
    <cellStyle name="Comma 103 5" xfId="384"/>
    <cellStyle name="Comma 103 6" xfId="385"/>
    <cellStyle name="Comma 103 6 2" xfId="5382"/>
    <cellStyle name="Comma 104" xfId="386"/>
    <cellStyle name="Comma 104 2" xfId="387"/>
    <cellStyle name="Comma 104 3" xfId="388"/>
    <cellStyle name="Comma 104 3 2" xfId="389"/>
    <cellStyle name="Comma 104 3 3" xfId="390"/>
    <cellStyle name="Comma 104 3 4" xfId="391"/>
    <cellStyle name="Comma 104 3 4 2" xfId="3914"/>
    <cellStyle name="Comma 104 3 4 3" xfId="5381"/>
    <cellStyle name="Comma 104 4" xfId="392"/>
    <cellStyle name="Comma 104 4 2" xfId="3915"/>
    <cellStyle name="Comma 104 5" xfId="393"/>
    <cellStyle name="Comma 104 6" xfId="394"/>
    <cellStyle name="Comma 104 6 2" xfId="5380"/>
    <cellStyle name="Comma 105" xfId="395"/>
    <cellStyle name="Comma 105 2" xfId="396"/>
    <cellStyle name="Comma 105 3" xfId="397"/>
    <cellStyle name="Comma 105 3 2" xfId="398"/>
    <cellStyle name="Comma 105 3 3" xfId="399"/>
    <cellStyle name="Comma 105 3 4" xfId="400"/>
    <cellStyle name="Comma 105 3 4 2" xfId="3916"/>
    <cellStyle name="Comma 105 3 4 3" xfId="5379"/>
    <cellStyle name="Comma 105 4" xfId="401"/>
    <cellStyle name="Comma 105 4 2" xfId="3917"/>
    <cellStyle name="Comma 105 5" xfId="402"/>
    <cellStyle name="Comma 105 6" xfId="403"/>
    <cellStyle name="Comma 105 6 2" xfId="5378"/>
    <cellStyle name="Comma 106" xfId="404"/>
    <cellStyle name="Comma 106 2" xfId="405"/>
    <cellStyle name="Comma 106 3" xfId="406"/>
    <cellStyle name="Comma 106 3 2" xfId="407"/>
    <cellStyle name="Comma 106 3 3" xfId="408"/>
    <cellStyle name="Comma 106 3 4" xfId="409"/>
    <cellStyle name="Comma 106 3 4 2" xfId="3918"/>
    <cellStyle name="Comma 106 3 4 3" xfId="5377"/>
    <cellStyle name="Comma 106 4" xfId="410"/>
    <cellStyle name="Comma 106 4 2" xfId="3919"/>
    <cellStyle name="Comma 106 5" xfId="411"/>
    <cellStyle name="Comma 106 6" xfId="412"/>
    <cellStyle name="Comma 106 6 2" xfId="5376"/>
    <cellStyle name="Comma 107" xfId="413"/>
    <cellStyle name="Comma 107 2" xfId="414"/>
    <cellStyle name="Comma 107 3" xfId="415"/>
    <cellStyle name="Comma 107 3 2" xfId="416"/>
    <cellStyle name="Comma 107 3 3" xfId="417"/>
    <cellStyle name="Comma 107 3 4" xfId="418"/>
    <cellStyle name="Comma 107 3 4 2" xfId="3920"/>
    <cellStyle name="Comma 107 3 4 3" xfId="5375"/>
    <cellStyle name="Comma 107 4" xfId="419"/>
    <cellStyle name="Comma 107 5" xfId="420"/>
    <cellStyle name="Comma 107 6" xfId="421"/>
    <cellStyle name="Comma 107 6 2" xfId="3921"/>
    <cellStyle name="Comma 107 6 3" xfId="5374"/>
    <cellStyle name="Comma 108" xfId="422"/>
    <cellStyle name="Comma 108 2" xfId="423"/>
    <cellStyle name="Comma 108 3" xfId="424"/>
    <cellStyle name="Comma 108 3 2" xfId="425"/>
    <cellStyle name="Comma 108 3 3" xfId="426"/>
    <cellStyle name="Comma 108 3 4" xfId="427"/>
    <cellStyle name="Comma 108 3 4 2" xfId="3922"/>
    <cellStyle name="Comma 108 3 4 3" xfId="5371"/>
    <cellStyle name="Comma 108 4" xfId="428"/>
    <cellStyle name="Comma 108 5" xfId="429"/>
    <cellStyle name="Comma 108 6" xfId="430"/>
    <cellStyle name="Comma 108 6 2" xfId="3923"/>
    <cellStyle name="Comma 108 6 3" xfId="5363"/>
    <cellStyle name="Comma 109" xfId="431"/>
    <cellStyle name="Comma 109 2" xfId="432"/>
    <cellStyle name="Comma 109 3" xfId="433"/>
    <cellStyle name="Comma 109 3 2" xfId="434"/>
    <cellStyle name="Comma 109 3 3" xfId="435"/>
    <cellStyle name="Comma 109 3 4" xfId="436"/>
    <cellStyle name="Comma 109 3 4 2" xfId="3924"/>
    <cellStyle name="Comma 109 3 4 3" xfId="5352"/>
    <cellStyle name="Comma 109 4" xfId="437"/>
    <cellStyle name="Comma 109 4 2" xfId="3925"/>
    <cellStyle name="Comma 109 5" xfId="438"/>
    <cellStyle name="Comma 109 6" xfId="439"/>
    <cellStyle name="Comma 109 6 2" xfId="5351"/>
    <cellStyle name="Comma 11" xfId="440"/>
    <cellStyle name="Comma 11 2" xfId="441"/>
    <cellStyle name="Comma 11 2 2" xfId="442"/>
    <cellStyle name="Comma 11 2 2 2" xfId="443"/>
    <cellStyle name="Comma 11 2 2 3" xfId="444"/>
    <cellStyle name="Comma 11 2 2 3 2" xfId="3926"/>
    <cellStyle name="Comma 11 2 2 4" xfId="445"/>
    <cellStyle name="Comma 11 2 3" xfId="446"/>
    <cellStyle name="Comma 11 2 3 2" xfId="3927"/>
    <cellStyle name="Comma 11 2 4" xfId="447"/>
    <cellStyle name="Comma 11 2 4 2" xfId="3928"/>
    <cellStyle name="Comma 11 2 4 3" xfId="5350"/>
    <cellStyle name="Comma 11 3" xfId="448"/>
    <cellStyle name="Comma 11 3 2" xfId="449"/>
    <cellStyle name="Comma 11 3 3" xfId="450"/>
    <cellStyle name="Comma 11 3 4" xfId="451"/>
    <cellStyle name="Comma 11 3 4 2" xfId="452"/>
    <cellStyle name="Comma 11 3 4 3" xfId="3929"/>
    <cellStyle name="Comma 11 3 5" xfId="453"/>
    <cellStyle name="Comma 11 3 6" xfId="454"/>
    <cellStyle name="Comma 11 3 6 2" xfId="455"/>
    <cellStyle name="Comma 11 3 6 2 2" xfId="3931"/>
    <cellStyle name="Comma 11 3 6 2 3" xfId="5348"/>
    <cellStyle name="Comma 11 3 6 3" xfId="456"/>
    <cellStyle name="Comma 11 3 6 4" xfId="457"/>
    <cellStyle name="Comma 11 3 6 4 2" xfId="3932"/>
    <cellStyle name="Comma 11 3 6 4 3" xfId="5601"/>
    <cellStyle name="Comma 11 3 6 5" xfId="3930"/>
    <cellStyle name="Comma 11 3 6 6" xfId="5349"/>
    <cellStyle name="Comma 11 3 7" xfId="458"/>
    <cellStyle name="Comma 11 3 7 2" xfId="3933"/>
    <cellStyle name="Comma 11 3 7 3" xfId="5347"/>
    <cellStyle name="Comma 11 4" xfId="459"/>
    <cellStyle name="Comma 11 4 2" xfId="460"/>
    <cellStyle name="Comma 11 4 3" xfId="461"/>
    <cellStyle name="Comma 11 4 4" xfId="462"/>
    <cellStyle name="Comma 11 5" xfId="463"/>
    <cellStyle name="Comma 11 6" xfId="464"/>
    <cellStyle name="Comma 11 6 2" xfId="465"/>
    <cellStyle name="Comma 11 6 3" xfId="466"/>
    <cellStyle name="Comma 11 6 3 2" xfId="3934"/>
    <cellStyle name="Comma 11 6 3 3" xfId="5346"/>
    <cellStyle name="Comma 11 6 4" xfId="467"/>
    <cellStyle name="Comma 11 6 5" xfId="468"/>
    <cellStyle name="Comma 11 6 5 2" xfId="5345"/>
    <cellStyle name="Comma 11 6 6" xfId="469"/>
    <cellStyle name="Comma 11 6 7" xfId="470"/>
    <cellStyle name="Comma 11 7" xfId="471"/>
    <cellStyle name="Comma 11 8" xfId="472"/>
    <cellStyle name="Comma 11 8 2" xfId="3935"/>
    <cellStyle name="Comma 11 8 3" xfId="5600"/>
    <cellStyle name="Comma 11 9" xfId="5602"/>
    <cellStyle name="Comma 110" xfId="473"/>
    <cellStyle name="Comma 110 2" xfId="474"/>
    <cellStyle name="Comma 110 3" xfId="475"/>
    <cellStyle name="Comma 110 3 2" xfId="476"/>
    <cellStyle name="Comma 110 3 3" xfId="477"/>
    <cellStyle name="Comma 110 3 4" xfId="478"/>
    <cellStyle name="Comma 110 3 4 2" xfId="3936"/>
    <cellStyle name="Comma 110 3 4 3" xfId="5344"/>
    <cellStyle name="Comma 110 4" xfId="479"/>
    <cellStyle name="Comma 110 4 2" xfId="3937"/>
    <cellStyle name="Comma 110 5" xfId="480"/>
    <cellStyle name="Comma 110 6" xfId="481"/>
    <cellStyle name="Comma 110 6 2" xfId="5343"/>
    <cellStyle name="Comma 111" xfId="482"/>
    <cellStyle name="Comma 111 2" xfId="483"/>
    <cellStyle name="Comma 111 3" xfId="484"/>
    <cellStyle name="Comma 111 3 2" xfId="485"/>
    <cellStyle name="Comma 111 3 3" xfId="486"/>
    <cellStyle name="Comma 111 3 4" xfId="487"/>
    <cellStyle name="Comma 111 3 4 2" xfId="3938"/>
    <cellStyle name="Comma 111 3 4 3" xfId="5342"/>
    <cellStyle name="Comma 111 4" xfId="488"/>
    <cellStyle name="Comma 111 4 2" xfId="3939"/>
    <cellStyle name="Comma 111 5" xfId="489"/>
    <cellStyle name="Comma 111 6" xfId="490"/>
    <cellStyle name="Comma 111 6 2" xfId="5341"/>
    <cellStyle name="Comma 112" xfId="491"/>
    <cellStyle name="Comma 112 2" xfId="492"/>
    <cellStyle name="Comma 112 3" xfId="493"/>
    <cellStyle name="Comma 112 3 2" xfId="494"/>
    <cellStyle name="Comma 112 3 3" xfId="495"/>
    <cellStyle name="Comma 112 3 4" xfId="496"/>
    <cellStyle name="Comma 112 3 4 2" xfId="3940"/>
    <cellStyle name="Comma 112 3 4 3" xfId="5340"/>
    <cellStyle name="Comma 112 4" xfId="497"/>
    <cellStyle name="Comma 112 4 2" xfId="3941"/>
    <cellStyle name="Comma 112 5" xfId="498"/>
    <cellStyle name="Comma 112 5 2" xfId="5339"/>
    <cellStyle name="Comma 113" xfId="499"/>
    <cellStyle name="Comma 113 2" xfId="500"/>
    <cellStyle name="Comma 113 3" xfId="501"/>
    <cellStyle name="Comma 113 3 2" xfId="502"/>
    <cellStyle name="Comma 113 3 3" xfId="503"/>
    <cellStyle name="Comma 113 3 4" xfId="504"/>
    <cellStyle name="Comma 113 3 4 2" xfId="3942"/>
    <cellStyle name="Comma 113 3 4 3" xfId="5338"/>
    <cellStyle name="Comma 113 4" xfId="505"/>
    <cellStyle name="Comma 113 4 2" xfId="3943"/>
    <cellStyle name="Comma 113 5" xfId="506"/>
    <cellStyle name="Comma 113 5 2" xfId="5337"/>
    <cellStyle name="Comma 114" xfId="507"/>
    <cellStyle name="Comma 114 2" xfId="508"/>
    <cellStyle name="Comma 114 3" xfId="509"/>
    <cellStyle name="Comma 114 3 2" xfId="510"/>
    <cellStyle name="Comma 114 3 3" xfId="511"/>
    <cellStyle name="Comma 114 3 4" xfId="512"/>
    <cellStyle name="Comma 114 3 4 2" xfId="3944"/>
    <cellStyle name="Comma 114 3 4 3" xfId="5336"/>
    <cellStyle name="Comma 114 4" xfId="513"/>
    <cellStyle name="Comma 114 4 2" xfId="3945"/>
    <cellStyle name="Comma 114 5" xfId="514"/>
    <cellStyle name="Comma 114 5 2" xfId="5335"/>
    <cellStyle name="Comma 115" xfId="515"/>
    <cellStyle name="Comma 115 2" xfId="516"/>
    <cellStyle name="Comma 115 3" xfId="517"/>
    <cellStyle name="Comma 115 3 2" xfId="518"/>
    <cellStyle name="Comma 115 3 3" xfId="519"/>
    <cellStyle name="Comma 115 3 4" xfId="520"/>
    <cellStyle name="Comma 115 3 4 2" xfId="3946"/>
    <cellStyle name="Comma 115 3 4 3" xfId="5334"/>
    <cellStyle name="Comma 115 4" xfId="521"/>
    <cellStyle name="Comma 115 4 2" xfId="3947"/>
    <cellStyle name="Comma 115 5" xfId="522"/>
    <cellStyle name="Comma 115 5 2" xfId="5333"/>
    <cellStyle name="Comma 116" xfId="523"/>
    <cellStyle name="Comma 116 2" xfId="524"/>
    <cellStyle name="Comma 116 3" xfId="525"/>
    <cellStyle name="Comma 116 3 2" xfId="526"/>
    <cellStyle name="Comma 116 3 3" xfId="527"/>
    <cellStyle name="Comma 116 3 4" xfId="528"/>
    <cellStyle name="Comma 116 3 4 2" xfId="3948"/>
    <cellStyle name="Comma 116 3 4 3" xfId="5332"/>
    <cellStyle name="Comma 116 4" xfId="529"/>
    <cellStyle name="Comma 116 4 2" xfId="3949"/>
    <cellStyle name="Comma 116 5" xfId="530"/>
    <cellStyle name="Comma 116 5 2" xfId="5331"/>
    <cellStyle name="Comma 117" xfId="531"/>
    <cellStyle name="Comma 117 2" xfId="532"/>
    <cellStyle name="Comma 117 3" xfId="533"/>
    <cellStyle name="Comma 117 3 2" xfId="534"/>
    <cellStyle name="Comma 117 3 3" xfId="535"/>
    <cellStyle name="Comma 117 3 4" xfId="536"/>
    <cellStyle name="Comma 117 3 4 2" xfId="3950"/>
    <cellStyle name="Comma 117 3 4 3" xfId="5330"/>
    <cellStyle name="Comma 117 4" xfId="537"/>
    <cellStyle name="Comma 117 4 2" xfId="3951"/>
    <cellStyle name="Comma 117 5" xfId="538"/>
    <cellStyle name="Comma 117 5 2" xfId="5329"/>
    <cellStyle name="Comma 118" xfId="539"/>
    <cellStyle name="Comma 118 2" xfId="540"/>
    <cellStyle name="Comma 118 3" xfId="541"/>
    <cellStyle name="Comma 118 3 2" xfId="542"/>
    <cellStyle name="Comma 118 3 3" xfId="543"/>
    <cellStyle name="Comma 118 3 4" xfId="544"/>
    <cellStyle name="Comma 118 3 4 2" xfId="3952"/>
    <cellStyle name="Comma 118 3 4 3" xfId="5328"/>
    <cellStyle name="Comma 118 4" xfId="545"/>
    <cellStyle name="Comma 118 4 2" xfId="3953"/>
    <cellStyle name="Comma 118 5" xfId="546"/>
    <cellStyle name="Comma 118 5 2" xfId="5327"/>
    <cellStyle name="Comma 119" xfId="547"/>
    <cellStyle name="Comma 119 2" xfId="548"/>
    <cellStyle name="Comma 119 3" xfId="549"/>
    <cellStyle name="Comma 119 3 2" xfId="550"/>
    <cellStyle name="Comma 119 3 3" xfId="551"/>
    <cellStyle name="Comma 119 3 4" xfId="552"/>
    <cellStyle name="Comma 119 3 4 2" xfId="3954"/>
    <cellStyle name="Comma 119 3 4 3" xfId="5326"/>
    <cellStyle name="Comma 119 4" xfId="553"/>
    <cellStyle name="Comma 119 4 2" xfId="3955"/>
    <cellStyle name="Comma 119 5" xfId="554"/>
    <cellStyle name="Comma 119 5 2" xfId="5325"/>
    <cellStyle name="Comma 12" xfId="555"/>
    <cellStyle name="Comma 12 2" xfId="556"/>
    <cellStyle name="Comma 12 2 2" xfId="557"/>
    <cellStyle name="Comma 12 2 2 2" xfId="558"/>
    <cellStyle name="Comma 12 2 2 3" xfId="559"/>
    <cellStyle name="Comma 12 2 2 3 2" xfId="560"/>
    <cellStyle name="Comma 12 2 2 4" xfId="561"/>
    <cellStyle name="Comma 12 2 2 4 2" xfId="562"/>
    <cellStyle name="Comma 12 2 2 5" xfId="563"/>
    <cellStyle name="Comma 12 2 2 5 2" xfId="564"/>
    <cellStyle name="Comma 12 2 3" xfId="565"/>
    <cellStyle name="Comma 12 2 3 2" xfId="3957"/>
    <cellStyle name="Comma 12 2 4" xfId="3956"/>
    <cellStyle name="Comma 12 3" xfId="566"/>
    <cellStyle name="Comma 12 3 2" xfId="567"/>
    <cellStyle name="Comma 12 3 2 2" xfId="568"/>
    <cellStyle name="Comma 12 3 2 2 2" xfId="569"/>
    <cellStyle name="Comma 12 3 2 3" xfId="570"/>
    <cellStyle name="Comma 12 3 2 3 2" xfId="571"/>
    <cellStyle name="Comma 12 3 2 4" xfId="572"/>
    <cellStyle name="Comma 12 3 2 4 2" xfId="573"/>
    <cellStyle name="Comma 12 4" xfId="574"/>
    <cellStyle name="Comma 12 4 2" xfId="575"/>
    <cellStyle name="Comma 12 4 2 2" xfId="576"/>
    <cellStyle name="Comma 12 4 3" xfId="577"/>
    <cellStyle name="Comma 12 4 3 2" xfId="578"/>
    <cellStyle name="Comma 12 4 4" xfId="579"/>
    <cellStyle name="Comma 12 4 4 2" xfId="580"/>
    <cellStyle name="Comma 12 4 5" xfId="3958"/>
    <cellStyle name="Comma 12 5" xfId="581"/>
    <cellStyle name="Comma 12 5 2" xfId="582"/>
    <cellStyle name="Comma 12 5 2 2" xfId="583"/>
    <cellStyle name="Comma 12 5 3" xfId="584"/>
    <cellStyle name="Comma 12 5 3 2" xfId="585"/>
    <cellStyle name="Comma 12 5 4" xfId="586"/>
    <cellStyle name="Comma 12 5 5" xfId="587"/>
    <cellStyle name="Comma 12 5 5 2" xfId="5311"/>
    <cellStyle name="Comma 120" xfId="588"/>
    <cellStyle name="Comma 120 2" xfId="589"/>
    <cellStyle name="Comma 120 3" xfId="590"/>
    <cellStyle name="Comma 120 3 2" xfId="591"/>
    <cellStyle name="Comma 120 3 3" xfId="592"/>
    <cellStyle name="Comma 120 3 4" xfId="593"/>
    <cellStyle name="Comma 120 3 4 2" xfId="3960"/>
    <cellStyle name="Comma 120 3 4 3" xfId="5310"/>
    <cellStyle name="Comma 120 4" xfId="594"/>
    <cellStyle name="Comma 120 4 2" xfId="3961"/>
    <cellStyle name="Comma 120 5" xfId="595"/>
    <cellStyle name="Comma 120 6" xfId="596"/>
    <cellStyle name="Comma 120 6 2" xfId="3962"/>
    <cellStyle name="Comma 120 6 3" xfId="5309"/>
    <cellStyle name="Comma 120 7" xfId="3959"/>
    <cellStyle name="Comma 121" xfId="597"/>
    <cellStyle name="Comma 121 2" xfId="598"/>
    <cellStyle name="Comma 121 3" xfId="599"/>
    <cellStyle name="Comma 121 3 2" xfId="600"/>
    <cellStyle name="Comma 121 3 3" xfId="601"/>
    <cellStyle name="Comma 121 3 4" xfId="602"/>
    <cellStyle name="Comma 121 3 4 2" xfId="3963"/>
    <cellStyle name="Comma 121 3 4 3" xfId="5308"/>
    <cellStyle name="Comma 121 4" xfId="603"/>
    <cellStyle name="Comma 121 4 2" xfId="3964"/>
    <cellStyle name="Comma 121 5" xfId="604"/>
    <cellStyle name="Comma 121 5 2" xfId="605"/>
    <cellStyle name="Comma 121 5 2 2" xfId="3966"/>
    <cellStyle name="Comma 121 5 3" xfId="3965"/>
    <cellStyle name="Comma 121 6" xfId="606"/>
    <cellStyle name="Comma 121 6 2" xfId="5307"/>
    <cellStyle name="Comma 121 7" xfId="607"/>
    <cellStyle name="Comma 122" xfId="608"/>
    <cellStyle name="Comma 122 2" xfId="609"/>
    <cellStyle name="Comma 122 3" xfId="610"/>
    <cellStyle name="Comma 122 3 2" xfId="611"/>
    <cellStyle name="Comma 122 3 3" xfId="612"/>
    <cellStyle name="Comma 122 3 4" xfId="613"/>
    <cellStyle name="Comma 122 3 4 2" xfId="3967"/>
    <cellStyle name="Comma 122 3 4 3" xfId="5306"/>
    <cellStyle name="Comma 122 4" xfId="614"/>
    <cellStyle name="Comma 122 4 2" xfId="3968"/>
    <cellStyle name="Comma 122 5" xfId="615"/>
    <cellStyle name="Comma 122 5 2" xfId="616"/>
    <cellStyle name="Comma 122 5 2 2" xfId="3970"/>
    <cellStyle name="Comma 122 5 3" xfId="3969"/>
    <cellStyle name="Comma 122 6" xfId="617"/>
    <cellStyle name="Comma 122 6 2" xfId="5305"/>
    <cellStyle name="Comma 122 7" xfId="618"/>
    <cellStyle name="Comma 123" xfId="619"/>
    <cellStyle name="Comma 123 2" xfId="620"/>
    <cellStyle name="Comma 123 3" xfId="621"/>
    <cellStyle name="Comma 123 3 2" xfId="622"/>
    <cellStyle name="Comma 123 3 3" xfId="623"/>
    <cellStyle name="Comma 123 3 4" xfId="624"/>
    <cellStyle name="Comma 123 3 4 2" xfId="3972"/>
    <cellStyle name="Comma 123 3 4 3" xfId="5586"/>
    <cellStyle name="Comma 123 4" xfId="625"/>
    <cellStyle name="Comma 123 4 2" xfId="3973"/>
    <cellStyle name="Comma 123 5" xfId="626"/>
    <cellStyle name="Comma 123 5 2" xfId="627"/>
    <cellStyle name="Comma 123 5 2 2" xfId="3975"/>
    <cellStyle name="Comma 123 5 3" xfId="3974"/>
    <cellStyle name="Comma 123 6" xfId="628"/>
    <cellStyle name="Comma 123 6 2" xfId="5304"/>
    <cellStyle name="Comma 123 7" xfId="629"/>
    <cellStyle name="Comma 124" xfId="630"/>
    <cellStyle name="Comma 124 2" xfId="631"/>
    <cellStyle name="Comma 124 3" xfId="632"/>
    <cellStyle name="Comma 124 3 2" xfId="633"/>
    <cellStyle name="Comma 124 3 3" xfId="634"/>
    <cellStyle name="Comma 124 3 4" xfId="635"/>
    <cellStyle name="Comma 124 3 4 2" xfId="3976"/>
    <cellStyle name="Comma 124 3 4 3" xfId="5303"/>
    <cellStyle name="Comma 124 4" xfId="636"/>
    <cellStyle name="Comma 124 4 2" xfId="3977"/>
    <cellStyle name="Comma 124 5" xfId="637"/>
    <cellStyle name="Comma 124 5 2" xfId="638"/>
    <cellStyle name="Comma 124 5 2 2" xfId="3979"/>
    <cellStyle name="Comma 124 5 3" xfId="3978"/>
    <cellStyle name="Comma 124 6" xfId="639"/>
    <cellStyle name="Comma 124 6 2" xfId="5302"/>
    <cellStyle name="Comma 124 7" xfId="640"/>
    <cellStyle name="Comma 125" xfId="641"/>
    <cellStyle name="Comma 125 2" xfId="642"/>
    <cellStyle name="Comma 125 2 2" xfId="643"/>
    <cellStyle name="Comma 125 2 2 2" xfId="644"/>
    <cellStyle name="Comma 125 2 3" xfId="645"/>
    <cellStyle name="Comma 125 3" xfId="646"/>
    <cellStyle name="Comma 125 3 2" xfId="647"/>
    <cellStyle name="Comma 125 4" xfId="648"/>
    <cellStyle name="Comma 125 4 2" xfId="3980"/>
    <cellStyle name="Comma 125 5" xfId="649"/>
    <cellStyle name="Comma 125 5 2" xfId="650"/>
    <cellStyle name="Comma 125 5 2 2" xfId="3982"/>
    <cellStyle name="Comma 125 5 3" xfId="3981"/>
    <cellStyle name="Comma 125 6" xfId="651"/>
    <cellStyle name="Comma 125 6 2" xfId="5300"/>
    <cellStyle name="Comma 126" xfId="652"/>
    <cellStyle name="Comma 126 2" xfId="653"/>
    <cellStyle name="Comma 126 2 2" xfId="654"/>
    <cellStyle name="Comma 126 2 2 2" xfId="655"/>
    <cellStyle name="Comma 126 2 3" xfId="656"/>
    <cellStyle name="Comma 126 3" xfId="657"/>
    <cellStyle name="Comma 126 3 2" xfId="658"/>
    <cellStyle name="Comma 126 4" xfId="659"/>
    <cellStyle name="Comma 126 4 2" xfId="3983"/>
    <cellStyle name="Comma 126 5" xfId="660"/>
    <cellStyle name="Comma 126 5 2" xfId="661"/>
    <cellStyle name="Comma 126 5 2 2" xfId="3985"/>
    <cellStyle name="Comma 126 5 3" xfId="3984"/>
    <cellStyle name="Comma 126 6" xfId="662"/>
    <cellStyle name="Comma 126 6 2" xfId="5299"/>
    <cellStyle name="Comma 127" xfId="663"/>
    <cellStyle name="Comma 127 2" xfId="664"/>
    <cellStyle name="Comma 127 2 2" xfId="665"/>
    <cellStyle name="Comma 127 2 2 2" xfId="666"/>
    <cellStyle name="Comma 127 2 3" xfId="667"/>
    <cellStyle name="Comma 127 3" xfId="668"/>
    <cellStyle name="Comma 127 3 2" xfId="669"/>
    <cellStyle name="Comma 127 4" xfId="670"/>
    <cellStyle name="Comma 127 4 2" xfId="3986"/>
    <cellStyle name="Comma 127 5" xfId="671"/>
    <cellStyle name="Comma 127 5 2" xfId="672"/>
    <cellStyle name="Comma 127 5 2 2" xfId="3988"/>
    <cellStyle name="Comma 127 5 3" xfId="3987"/>
    <cellStyle name="Comma 127 6" xfId="673"/>
    <cellStyle name="Comma 127 6 2" xfId="5263"/>
    <cellStyle name="Comma 128" xfId="674"/>
    <cellStyle name="Comma 128 2" xfId="675"/>
    <cellStyle name="Comma 128 2 2" xfId="676"/>
    <cellStyle name="Comma 128 2 2 2" xfId="677"/>
    <cellStyle name="Comma 128 2 3" xfId="678"/>
    <cellStyle name="Comma 128 3" xfId="679"/>
    <cellStyle name="Comma 128 3 2" xfId="680"/>
    <cellStyle name="Comma 128 4" xfId="681"/>
    <cellStyle name="Comma 128 4 2" xfId="3989"/>
    <cellStyle name="Comma 128 5" xfId="682"/>
    <cellStyle name="Comma 128 5 2" xfId="683"/>
    <cellStyle name="Comma 128 5 2 2" xfId="3991"/>
    <cellStyle name="Comma 128 5 3" xfId="3990"/>
    <cellStyle name="Comma 128 6" xfId="684"/>
    <cellStyle name="Comma 128 6 2" xfId="5545"/>
    <cellStyle name="Comma 129" xfId="685"/>
    <cellStyle name="Comma 129 2" xfId="686"/>
    <cellStyle name="Comma 129 2 2" xfId="687"/>
    <cellStyle name="Comma 129 2 2 2" xfId="688"/>
    <cellStyle name="Comma 129 2 3" xfId="689"/>
    <cellStyle name="Comma 129 3" xfId="690"/>
    <cellStyle name="Comma 129 3 2" xfId="691"/>
    <cellStyle name="Comma 129 4" xfId="692"/>
    <cellStyle name="Comma 129 4 2" xfId="3992"/>
    <cellStyle name="Comma 129 5" xfId="693"/>
    <cellStyle name="Comma 129 5 2" xfId="694"/>
    <cellStyle name="Comma 129 5 2 2" xfId="3994"/>
    <cellStyle name="Comma 129 5 3" xfId="3993"/>
    <cellStyle name="Comma 129 6" xfId="695"/>
    <cellStyle name="Comma 129 6 2" xfId="5258"/>
    <cellStyle name="Comma 13" xfId="696"/>
    <cellStyle name="Comma 13 2" xfId="697"/>
    <cellStyle name="Comma 13 2 2" xfId="698"/>
    <cellStyle name="Comma 13 2 3" xfId="699"/>
    <cellStyle name="Comma 13 2 3 2" xfId="3996"/>
    <cellStyle name="Comma 13 2 4" xfId="3995"/>
    <cellStyle name="Comma 13 3" xfId="700"/>
    <cellStyle name="Comma 13 4" xfId="701"/>
    <cellStyle name="Comma 13 5" xfId="702"/>
    <cellStyle name="Comma 13 5 2" xfId="3997"/>
    <cellStyle name="Comma 13 5 3" xfId="5257"/>
    <cellStyle name="Comma 130" xfId="703"/>
    <cellStyle name="Comma 130 2" xfId="704"/>
    <cellStyle name="Comma 130 2 2" xfId="705"/>
    <cellStyle name="Comma 130 2 2 2" xfId="706"/>
    <cellStyle name="Comma 130 2 3" xfId="707"/>
    <cellStyle name="Comma 130 3" xfId="708"/>
    <cellStyle name="Comma 130 3 2" xfId="709"/>
    <cellStyle name="Comma 130 4" xfId="710"/>
    <cellStyle name="Comma 130 4 2" xfId="3998"/>
    <cellStyle name="Comma 130 5" xfId="711"/>
    <cellStyle name="Comma 130 5 2" xfId="5543"/>
    <cellStyle name="Comma 131" xfId="712"/>
    <cellStyle name="Comma 131 2" xfId="713"/>
    <cellStyle name="Comma 131 3" xfId="714"/>
    <cellStyle name="Comma 131 4" xfId="715"/>
    <cellStyle name="Comma 131 4 2" xfId="5254"/>
    <cellStyle name="Comma 132" xfId="716"/>
    <cellStyle name="Comma 132 2" xfId="717"/>
    <cellStyle name="Comma 132 3" xfId="718"/>
    <cellStyle name="Comma 132 3 2" xfId="3999"/>
    <cellStyle name="Comma 132 4" xfId="719"/>
    <cellStyle name="Comma 132 4 2" xfId="720"/>
    <cellStyle name="Comma 132 4 2 2" xfId="4001"/>
    <cellStyle name="Comma 132 4 3" xfId="4000"/>
    <cellStyle name="Comma 132 5" xfId="721"/>
    <cellStyle name="Comma 132 5 2" xfId="5232"/>
    <cellStyle name="Comma 133" xfId="722"/>
    <cellStyle name="Comma 133 2" xfId="723"/>
    <cellStyle name="Comma 133 3" xfId="724"/>
    <cellStyle name="Comma 133 4" xfId="725"/>
    <cellStyle name="Comma 133 4 2" xfId="726"/>
    <cellStyle name="Comma 133 5" xfId="727"/>
    <cellStyle name="Comma 133 5 2" xfId="4002"/>
    <cellStyle name="Comma 133 5 3" xfId="5229"/>
    <cellStyle name="Comma 133 6" xfId="728"/>
    <cellStyle name="Comma 133 6 2" xfId="5222"/>
    <cellStyle name="Comma 134" xfId="729"/>
    <cellStyle name="Comma 134 2" xfId="730"/>
    <cellStyle name="Comma 134 3" xfId="731"/>
    <cellStyle name="Comma 134 3 2" xfId="4003"/>
    <cellStyle name="Comma 134 4" xfId="732"/>
    <cellStyle name="Comma 134 4 2" xfId="733"/>
    <cellStyle name="Comma 134 4 2 2" xfId="4005"/>
    <cellStyle name="Comma 134 4 3" xfId="4004"/>
    <cellStyle name="Comma 134 5" xfId="734"/>
    <cellStyle name="Comma 134 5 2" xfId="5209"/>
    <cellStyle name="Comma 135" xfId="735"/>
    <cellStyle name="Comma 135 2" xfId="736"/>
    <cellStyle name="Comma 135 3" xfId="737"/>
    <cellStyle name="Comma 135 3 2" xfId="4006"/>
    <cellStyle name="Comma 135 4" xfId="738"/>
    <cellStyle name="Comma 135 4 2" xfId="739"/>
    <cellStyle name="Comma 135 4 2 2" xfId="4008"/>
    <cellStyle name="Comma 135 4 3" xfId="4007"/>
    <cellStyle name="Comma 135 5" xfId="740"/>
    <cellStyle name="Comma 135 5 2" xfId="5208"/>
    <cellStyle name="Comma 136" xfId="741"/>
    <cellStyle name="Comma 136 2" xfId="742"/>
    <cellStyle name="Comma 136 2 2" xfId="743"/>
    <cellStyle name="Comma 136 3" xfId="744"/>
    <cellStyle name="Comma 136 3 2" xfId="4009"/>
    <cellStyle name="Comma 136 4" xfId="745"/>
    <cellStyle name="Comma 136 4 2" xfId="746"/>
    <cellStyle name="Comma 136 4 2 2" xfId="4011"/>
    <cellStyle name="Comma 136 4 3" xfId="4010"/>
    <cellStyle name="Comma 136 5" xfId="747"/>
    <cellStyle name="Comma 136 5 2" xfId="5207"/>
    <cellStyle name="Comma 137" xfId="748"/>
    <cellStyle name="Comma 137 2" xfId="749"/>
    <cellStyle name="Comma 137 2 2" xfId="750"/>
    <cellStyle name="Comma 137 3" xfId="751"/>
    <cellStyle name="Comma 137 3 2" xfId="4012"/>
    <cellStyle name="Comma 137 4" xfId="752"/>
    <cellStyle name="Comma 137 4 2" xfId="753"/>
    <cellStyle name="Comma 137 4 2 2" xfId="4014"/>
    <cellStyle name="Comma 137 4 3" xfId="4013"/>
    <cellStyle name="Comma 137 5" xfId="754"/>
    <cellStyle name="Comma 137 5 2" xfId="5206"/>
    <cellStyle name="Comma 138" xfId="755"/>
    <cellStyle name="Comma 138 2" xfId="756"/>
    <cellStyle name="Comma 138 3" xfId="757"/>
    <cellStyle name="Comma 138 3 2" xfId="4015"/>
    <cellStyle name="Comma 138 4" xfId="758"/>
    <cellStyle name="Comma 138 4 2" xfId="759"/>
    <cellStyle name="Comma 138 4 2 2" xfId="4017"/>
    <cellStyle name="Comma 138 4 3" xfId="4016"/>
    <cellStyle name="Comma 138 5" xfId="760"/>
    <cellStyle name="Comma 138 5 2" xfId="5205"/>
    <cellStyle name="Comma 139" xfId="761"/>
    <cellStyle name="Comma 139 2" xfId="762"/>
    <cellStyle name="Comma 139 3" xfId="763"/>
    <cellStyle name="Comma 139 3 2" xfId="4018"/>
    <cellStyle name="Comma 139 4" xfId="764"/>
    <cellStyle name="Comma 139 4 2" xfId="765"/>
    <cellStyle name="Comma 139 4 2 2" xfId="4020"/>
    <cellStyle name="Comma 139 4 3" xfId="4019"/>
    <cellStyle name="Comma 139 5" xfId="766"/>
    <cellStyle name="Comma 139 5 2" xfId="5204"/>
    <cellStyle name="Comma 14" xfId="767"/>
    <cellStyle name="Comma 14 2" xfId="768"/>
    <cellStyle name="Comma 14 2 2" xfId="769"/>
    <cellStyle name="Comma 14 2 3" xfId="770"/>
    <cellStyle name="Comma 14 2 3 2" xfId="4022"/>
    <cellStyle name="Comma 14 2 4" xfId="4021"/>
    <cellStyle name="Comma 14 3" xfId="771"/>
    <cellStyle name="Comma 14 3 2" xfId="772"/>
    <cellStyle name="Comma 14 3 2 2" xfId="773"/>
    <cellStyle name="Comma 14 3 3" xfId="774"/>
    <cellStyle name="Comma 14 3 3 2" xfId="775"/>
    <cellStyle name="Comma 14 3 4" xfId="776"/>
    <cellStyle name="Comma 14 3 4 2" xfId="777"/>
    <cellStyle name="Comma 14 4" xfId="778"/>
    <cellStyle name="Comma 14 4 2" xfId="4023"/>
    <cellStyle name="Comma 14 4 3" xfId="5203"/>
    <cellStyle name="Comma 140" xfId="779"/>
    <cellStyle name="Comma 140 2" xfId="780"/>
    <cellStyle name="Comma 140 3" xfId="781"/>
    <cellStyle name="Comma 140 3 2" xfId="4024"/>
    <cellStyle name="Comma 140 4" xfId="782"/>
    <cellStyle name="Comma 140 4 2" xfId="783"/>
    <cellStyle name="Comma 140 4 2 2" xfId="4026"/>
    <cellStyle name="Comma 140 4 3" xfId="4025"/>
    <cellStyle name="Comma 140 5" xfId="784"/>
    <cellStyle name="Comma 140 5 2" xfId="5202"/>
    <cellStyle name="Comma 141" xfId="785"/>
    <cellStyle name="Comma 141 2" xfId="786"/>
    <cellStyle name="Comma 141 3" xfId="787"/>
    <cellStyle name="Comma 142" xfId="788"/>
    <cellStyle name="Comma 142 2" xfId="789"/>
    <cellStyle name="Comma 142 3" xfId="790"/>
    <cellStyle name="Comma 142 4" xfId="791"/>
    <cellStyle name="Comma 142 5" xfId="792"/>
    <cellStyle name="Comma 142 6" xfId="793"/>
    <cellStyle name="Comma 142 6 2" xfId="794"/>
    <cellStyle name="Comma 142 7" xfId="795"/>
    <cellStyle name="Comma 142 7 2" xfId="4027"/>
    <cellStyle name="Comma 142 7 3" xfId="5500"/>
    <cellStyle name="Comma 143" xfId="796"/>
    <cellStyle name="Comma 143 2" xfId="797"/>
    <cellStyle name="Comma 143 3" xfId="798"/>
    <cellStyle name="Comma 143 4" xfId="799"/>
    <cellStyle name="Comma 143 5" xfId="800"/>
    <cellStyle name="Comma 143 5 2" xfId="4028"/>
    <cellStyle name="Comma 143 5 3" xfId="5201"/>
    <cellStyle name="Comma 144" xfId="801"/>
    <cellStyle name="Comma 144 2" xfId="802"/>
    <cellStyle name="Comma 144 3" xfId="803"/>
    <cellStyle name="Comma 144 4" xfId="804"/>
    <cellStyle name="Comma 144 5" xfId="805"/>
    <cellStyle name="Comma 144 5 2" xfId="4029"/>
    <cellStyle name="Comma 144 5 3" xfId="5200"/>
    <cellStyle name="Comma 145" xfId="806"/>
    <cellStyle name="Comma 145 2" xfId="807"/>
    <cellStyle name="Comma 145 3" xfId="808"/>
    <cellStyle name="Comma 145 4" xfId="809"/>
    <cellStyle name="Comma 145 5" xfId="810"/>
    <cellStyle name="Comma 145 5 2" xfId="4030"/>
    <cellStyle name="Comma 145 5 3" xfId="5499"/>
    <cellStyle name="Comma 146" xfId="811"/>
    <cellStyle name="Comma 146 2" xfId="812"/>
    <cellStyle name="Comma 146 3" xfId="813"/>
    <cellStyle name="Comma 146 4" xfId="814"/>
    <cellStyle name="Comma 146 5" xfId="815"/>
    <cellStyle name="Comma 146 5 2" xfId="4032"/>
    <cellStyle name="Comma 146 5 3" xfId="5199"/>
    <cellStyle name="Comma 147" xfId="816"/>
    <cellStyle name="Comma 147 2" xfId="817"/>
    <cellStyle name="Comma 147 3" xfId="818"/>
    <cellStyle name="Comma 147 4" xfId="819"/>
    <cellStyle name="Comma 147 5" xfId="820"/>
    <cellStyle name="Comma 147 5 2" xfId="4033"/>
    <cellStyle name="Comma 147 5 3" xfId="5198"/>
    <cellStyle name="Comma 148" xfId="821"/>
    <cellStyle name="Comma 148 2" xfId="822"/>
    <cellStyle name="Comma 148 3" xfId="823"/>
    <cellStyle name="Comma 148 4" xfId="824"/>
    <cellStyle name="Comma 148 5" xfId="825"/>
    <cellStyle name="Comma 148 5 2" xfId="4037"/>
    <cellStyle name="Comma 148 5 3" xfId="5498"/>
    <cellStyle name="Comma 149" xfId="826"/>
    <cellStyle name="Comma 149 2" xfId="827"/>
    <cellStyle name="Comma 149 3" xfId="828"/>
    <cellStyle name="Comma 149 4" xfId="829"/>
    <cellStyle name="Comma 149 5" xfId="830"/>
    <cellStyle name="Comma 149 5 2" xfId="4039"/>
    <cellStyle name="Comma 149 5 3" xfId="5197"/>
    <cellStyle name="Comma 15" xfId="831"/>
    <cellStyle name="Comma 15 2" xfId="832"/>
    <cellStyle name="Comma 15 2 2" xfId="833"/>
    <cellStyle name="Comma 15 2 3" xfId="834"/>
    <cellStyle name="Comma 15 2 3 2" xfId="4042"/>
    <cellStyle name="Comma 15 2 4" xfId="4040"/>
    <cellStyle name="Comma 15 3" xfId="835"/>
    <cellStyle name="Comma 15 3 2" xfId="836"/>
    <cellStyle name="Comma 15 3 2 2" xfId="837"/>
    <cellStyle name="Comma 15 3 3" xfId="838"/>
    <cellStyle name="Comma 15 3 3 2" xfId="839"/>
    <cellStyle name="Comma 15 3 4" xfId="840"/>
    <cellStyle name="Comma 15 3 4 2" xfId="841"/>
    <cellStyle name="Comma 15 4" xfId="842"/>
    <cellStyle name="Comma 15 4 2" xfId="4043"/>
    <cellStyle name="Comma 15 4 3" xfId="5196"/>
    <cellStyle name="Comma 150" xfId="843"/>
    <cellStyle name="Comma 150 2" xfId="844"/>
    <cellStyle name="Comma 150 3" xfId="845"/>
    <cellStyle name="Comma 150 4" xfId="846"/>
    <cellStyle name="Comma 150 5" xfId="847"/>
    <cellStyle name="Comma 150 5 2" xfId="4044"/>
    <cellStyle name="Comma 150 5 3" xfId="5195"/>
    <cellStyle name="Comma 151" xfId="848"/>
    <cellStyle name="Comma 151 2" xfId="849"/>
    <cellStyle name="Comma 151 3" xfId="850"/>
    <cellStyle name="Comma 151 4" xfId="851"/>
    <cellStyle name="Comma 151 5" xfId="852"/>
    <cellStyle name="Comma 151 5 2" xfId="4045"/>
    <cellStyle name="Comma 151 5 3" xfId="5194"/>
    <cellStyle name="Comma 152" xfId="853"/>
    <cellStyle name="Comma 152 2" xfId="854"/>
    <cellStyle name="Comma 152 3" xfId="855"/>
    <cellStyle name="Comma 152 4" xfId="856"/>
    <cellStyle name="Comma 152 5" xfId="857"/>
    <cellStyle name="Comma 152 5 2" xfId="4046"/>
    <cellStyle name="Comma 152 5 3" xfId="5193"/>
    <cellStyle name="Comma 153" xfId="858"/>
    <cellStyle name="Comma 153 2" xfId="859"/>
    <cellStyle name="Comma 153 3" xfId="860"/>
    <cellStyle name="Comma 153 4" xfId="861"/>
    <cellStyle name="Comma 153 5" xfId="862"/>
    <cellStyle name="Comma 153 5 2" xfId="4047"/>
    <cellStyle name="Comma 153 5 3" xfId="5192"/>
    <cellStyle name="Comma 154" xfId="863"/>
    <cellStyle name="Comma 154 2" xfId="864"/>
    <cellStyle name="Comma 154 3" xfId="865"/>
    <cellStyle name="Comma 154 4" xfId="866"/>
    <cellStyle name="Comma 154 5" xfId="867"/>
    <cellStyle name="Comma 154 5 2" xfId="4048"/>
    <cellStyle name="Comma 154 5 3" xfId="5191"/>
    <cellStyle name="Comma 155" xfId="868"/>
    <cellStyle name="Comma 155 2" xfId="869"/>
    <cellStyle name="Comma 155 3" xfId="870"/>
    <cellStyle name="Comma 155 4" xfId="871"/>
    <cellStyle name="Comma 155 5" xfId="872"/>
    <cellStyle name="Comma 155 5 2" xfId="4049"/>
    <cellStyle name="Comma 155 5 3" xfId="5190"/>
    <cellStyle name="Comma 156" xfId="873"/>
    <cellStyle name="Comma 156 2" xfId="874"/>
    <cellStyle name="Comma 156 3" xfId="875"/>
    <cellStyle name="Comma 156 4" xfId="876"/>
    <cellStyle name="Comma 156 5" xfId="877"/>
    <cellStyle name="Comma 156 5 2" xfId="4050"/>
    <cellStyle name="Comma 156 5 3" xfId="5189"/>
    <cellStyle name="Comma 157" xfId="878"/>
    <cellStyle name="Comma 157 2" xfId="879"/>
    <cellStyle name="Comma 157 2 2" xfId="880"/>
    <cellStyle name="Comma 157 3" xfId="881"/>
    <cellStyle name="Comma 157 4" xfId="882"/>
    <cellStyle name="Comma 158" xfId="883"/>
    <cellStyle name="Comma 158 2" xfId="884"/>
    <cellStyle name="Comma 158 2 2" xfId="885"/>
    <cellStyle name="Comma 158 3" xfId="886"/>
    <cellStyle name="Comma 158 4" xfId="887"/>
    <cellStyle name="Comma 159" xfId="888"/>
    <cellStyle name="Comma 159 2" xfId="889"/>
    <cellStyle name="Comma 159 3" xfId="890"/>
    <cellStyle name="Comma 159 4" xfId="891"/>
    <cellStyle name="Comma 159 5" xfId="892"/>
    <cellStyle name="Comma 159 5 2" xfId="4051"/>
    <cellStyle name="Comma 159 5 3" xfId="5188"/>
    <cellStyle name="Comma 16" xfId="893"/>
    <cellStyle name="Comma 16 2" xfId="894"/>
    <cellStyle name="Comma 16 2 2" xfId="895"/>
    <cellStyle name="Comma 16 2 3" xfId="896"/>
    <cellStyle name="Comma 16 2 3 2" xfId="4053"/>
    <cellStyle name="Comma 16 2 4" xfId="4052"/>
    <cellStyle name="Comma 16 3" xfId="897"/>
    <cellStyle name="Comma 16 3 2" xfId="898"/>
    <cellStyle name="Comma 16 3 2 2" xfId="899"/>
    <cellStyle name="Comma 16 3 3" xfId="900"/>
    <cellStyle name="Comma 16 3 3 2" xfId="901"/>
    <cellStyle name="Comma 16 3 4" xfId="902"/>
    <cellStyle name="Comma 16 3 4 2" xfId="903"/>
    <cellStyle name="Comma 16 4" xfId="904"/>
    <cellStyle name="Comma 16 4 2" xfId="4054"/>
    <cellStyle name="Comma 16 4 3" xfId="5187"/>
    <cellStyle name="Comma 160" xfId="905"/>
    <cellStyle name="Comma 160 2" xfId="906"/>
    <cellStyle name="Comma 160 3" xfId="907"/>
    <cellStyle name="Comma 160 4" xfId="908"/>
    <cellStyle name="Comma 160 5" xfId="909"/>
    <cellStyle name="Comma 160 5 2" xfId="4055"/>
    <cellStyle name="Comma 160 5 3" xfId="5186"/>
    <cellStyle name="Comma 161" xfId="910"/>
    <cellStyle name="Comma 161 2" xfId="911"/>
    <cellStyle name="Comma 161 3" xfId="912"/>
    <cellStyle name="Comma 161 4" xfId="913"/>
    <cellStyle name="Comma 161 5" xfId="914"/>
    <cellStyle name="Comma 161 5 2" xfId="4056"/>
    <cellStyle name="Comma 161 5 3" xfId="5185"/>
    <cellStyle name="Comma 162" xfId="915"/>
    <cellStyle name="Comma 162 2" xfId="916"/>
    <cellStyle name="Comma 162 3" xfId="917"/>
    <cellStyle name="Comma 162 4" xfId="918"/>
    <cellStyle name="Comma 162 5" xfId="919"/>
    <cellStyle name="Comma 162 5 2" xfId="4057"/>
    <cellStyle name="Comma 162 5 3" xfId="5184"/>
    <cellStyle name="Comma 163" xfId="920"/>
    <cellStyle name="Comma 163 2" xfId="921"/>
    <cellStyle name="Comma 163 3" xfId="922"/>
    <cellStyle name="Comma 163 4" xfId="923"/>
    <cellStyle name="Comma 163 5" xfId="924"/>
    <cellStyle name="Comma 163 5 2" xfId="4058"/>
    <cellStyle name="Comma 163 5 3" xfId="5183"/>
    <cellStyle name="Comma 164" xfId="925"/>
    <cellStyle name="Comma 164 2" xfId="926"/>
    <cellStyle name="Comma 164 3" xfId="927"/>
    <cellStyle name="Comma 164 4" xfId="928"/>
    <cellStyle name="Comma 164 5" xfId="929"/>
    <cellStyle name="Comma 164 5 2" xfId="4059"/>
    <cellStyle name="Comma 164 5 3" xfId="5496"/>
    <cellStyle name="Comma 165" xfId="930"/>
    <cellStyle name="Comma 165 2" xfId="931"/>
    <cellStyle name="Comma 165 3" xfId="932"/>
    <cellStyle name="Comma 165 4" xfId="933"/>
    <cellStyle name="Comma 165 5" xfId="934"/>
    <cellStyle name="Comma 165 5 2" xfId="4060"/>
    <cellStyle name="Comma 165 5 3" xfId="5182"/>
    <cellStyle name="Comma 166" xfId="935"/>
    <cellStyle name="Comma 166 2" xfId="936"/>
    <cellStyle name="Comma 166 2 2" xfId="937"/>
    <cellStyle name="Comma 166 3" xfId="938"/>
    <cellStyle name="Comma 166 4" xfId="939"/>
    <cellStyle name="Comma 167" xfId="940"/>
    <cellStyle name="Comma 167 2" xfId="941"/>
    <cellStyle name="Comma 167 2 2" xfId="942"/>
    <cellStyle name="Comma 167 3" xfId="943"/>
    <cellStyle name="Comma 167 4" xfId="944"/>
    <cellStyle name="Comma 168" xfId="945"/>
    <cellStyle name="Comma 168 2" xfId="946"/>
    <cellStyle name="Comma 168 2 2" xfId="947"/>
    <cellStyle name="Comma 168 3" xfId="948"/>
    <cellStyle name="Comma 168 4" xfId="949"/>
    <cellStyle name="Comma 169" xfId="950"/>
    <cellStyle name="Comma 169 2" xfId="951"/>
    <cellStyle name="Comma 169 2 2" xfId="952"/>
    <cellStyle name="Comma 169 3" xfId="953"/>
    <cellStyle name="Comma 169 4" xfId="954"/>
    <cellStyle name="Comma 17" xfId="955"/>
    <cellStyle name="Comma 17 2" xfId="956"/>
    <cellStyle name="Comma 17 2 2" xfId="957"/>
    <cellStyle name="Comma 17 2 3" xfId="958"/>
    <cellStyle name="Comma 17 2 3 2" xfId="4063"/>
    <cellStyle name="Comma 17 2 4" xfId="4062"/>
    <cellStyle name="Comma 17 3" xfId="959"/>
    <cellStyle name="Comma 17 4" xfId="960"/>
    <cellStyle name="Comma 17 4 2" xfId="4064"/>
    <cellStyle name="Comma 17 4 3" xfId="5181"/>
    <cellStyle name="Comma 170" xfId="961"/>
    <cellStyle name="Comma 170 2" xfId="962"/>
    <cellStyle name="Comma 170 3" xfId="963"/>
    <cellStyle name="Comma 171" xfId="964"/>
    <cellStyle name="Comma 172" xfId="965"/>
    <cellStyle name="Comma 173" xfId="966"/>
    <cellStyle name="Comma 174" xfId="967"/>
    <cellStyle name="Comma 174 2" xfId="968"/>
    <cellStyle name="Comma 175" xfId="969"/>
    <cellStyle name="Comma 175 2" xfId="970"/>
    <cellStyle name="Comma 176" xfId="971"/>
    <cellStyle name="Comma 176 2" xfId="972"/>
    <cellStyle name="Comma 177" xfId="973"/>
    <cellStyle name="Comma 177 2" xfId="974"/>
    <cellStyle name="Comma 178" xfId="975"/>
    <cellStyle name="Comma 178 2" xfId="976"/>
    <cellStyle name="Comma 179" xfId="977"/>
    <cellStyle name="Comma 179 2" xfId="978"/>
    <cellStyle name="Comma 18" xfId="979"/>
    <cellStyle name="Comma 18 2" xfId="980"/>
    <cellStyle name="Comma 18 2 2" xfId="981"/>
    <cellStyle name="Comma 18 2 3" xfId="982"/>
    <cellStyle name="Comma 18 2 3 2" xfId="4069"/>
    <cellStyle name="Comma 18 2 4" xfId="4067"/>
    <cellStyle name="Comma 18 3" xfId="983"/>
    <cellStyle name="Comma 18 4" xfId="984"/>
    <cellStyle name="Comma 18 4 2" xfId="4070"/>
    <cellStyle name="Comma 18 4 3" xfId="5180"/>
    <cellStyle name="Comma 180" xfId="985"/>
    <cellStyle name="Comma 180 2" xfId="986"/>
    <cellStyle name="Comma 181" xfId="987"/>
    <cellStyle name="Comma 181 2" xfId="988"/>
    <cellStyle name="Comma 182" xfId="989"/>
    <cellStyle name="Comma 183" xfId="990"/>
    <cellStyle name="Comma 184" xfId="991"/>
    <cellStyle name="Comma 185" xfId="992"/>
    <cellStyle name="Comma 186" xfId="993"/>
    <cellStyle name="Comma 187" xfId="994"/>
    <cellStyle name="Comma 188" xfId="995"/>
    <cellStyle name="Comma 188 2" xfId="996"/>
    <cellStyle name="Comma 189" xfId="997"/>
    <cellStyle name="Comma 189 2" xfId="998"/>
    <cellStyle name="Comma 19" xfId="999"/>
    <cellStyle name="Comma 19 2" xfId="1000"/>
    <cellStyle name="Comma 19 2 2" xfId="1001"/>
    <cellStyle name="Comma 19 2 3" xfId="1002"/>
    <cellStyle name="Comma 19 2 3 2" xfId="4072"/>
    <cellStyle name="Comma 19 2 4" xfId="4071"/>
    <cellStyle name="Comma 19 3" xfId="1003"/>
    <cellStyle name="Comma 19 4" xfId="1004"/>
    <cellStyle name="Comma 19 4 2" xfId="4073"/>
    <cellStyle name="Comma 19 4 3" xfId="5179"/>
    <cellStyle name="Comma 190" xfId="1005"/>
    <cellStyle name="Comma 190 2" xfId="1006"/>
    <cellStyle name="Comma 191" xfId="1007"/>
    <cellStyle name="Comma 191 2" xfId="1008"/>
    <cellStyle name="Comma 192" xfId="1009"/>
    <cellStyle name="Comma 192 2" xfId="1010"/>
    <cellStyle name="Comma 193" xfId="1011"/>
    <cellStyle name="Comma 193 2" xfId="1012"/>
    <cellStyle name="Comma 194" xfId="1013"/>
    <cellStyle name="Comma 194 2" xfId="1014"/>
    <cellStyle name="Comma 195" xfId="1015"/>
    <cellStyle name="Comma 195 2" xfId="1016"/>
    <cellStyle name="Comma 196" xfId="1017"/>
    <cellStyle name="Comma 196 2" xfId="1018"/>
    <cellStyle name="Comma 197" xfId="1019"/>
    <cellStyle name="Comma 197 2" xfId="1020"/>
    <cellStyle name="Comma 198" xfId="1021"/>
    <cellStyle name="Comma 198 2" xfId="1022"/>
    <cellStyle name="Comma 199" xfId="1023"/>
    <cellStyle name="Comma 199 2" xfId="1024"/>
    <cellStyle name="Comma 2" xfId="1025"/>
    <cellStyle name="Comma 2 10" xfId="1026"/>
    <cellStyle name="Comma 2 10 2" xfId="1027"/>
    <cellStyle name="Comma 2 10 3" xfId="1028"/>
    <cellStyle name="Comma 2 10 3 2" xfId="1029"/>
    <cellStyle name="Comma 2 10 4" xfId="1030"/>
    <cellStyle name="Comma 2 10 4 2" xfId="1031"/>
    <cellStyle name="Comma 2 10 5" xfId="1032"/>
    <cellStyle name="Comma 2 10 5 2" xfId="4074"/>
    <cellStyle name="Comma 2 10 6" xfId="4665"/>
    <cellStyle name="Comma 2 11" xfId="1033"/>
    <cellStyle name="Comma 2 11 2" xfId="1034"/>
    <cellStyle name="Comma 2 11 3" xfId="1035"/>
    <cellStyle name="Comma 2 11 3 2" xfId="5494"/>
    <cellStyle name="Comma 2 12" xfId="4487"/>
    <cellStyle name="Comma 2 2" xfId="1036"/>
    <cellStyle name="Comma 2 2 2" xfId="1037"/>
    <cellStyle name="Comma 2 2 2 2" xfId="1038"/>
    <cellStyle name="Comma 2 2 2 3" xfId="1039"/>
    <cellStyle name="Comma 2 2 3" xfId="1040"/>
    <cellStyle name="Comma 2 2 3 2" xfId="1041"/>
    <cellStyle name="Comma 2 2 3 3" xfId="1042"/>
    <cellStyle name="Comma 2 2 3 3 2" xfId="1043"/>
    <cellStyle name="Comma 2 2 3 3 3" xfId="1044"/>
    <cellStyle name="Comma 2 2 3 3 4" xfId="1045"/>
    <cellStyle name="Comma 2 2 3 3 4 2" xfId="1046"/>
    <cellStyle name="Comma 2 2 3 3 5" xfId="1047"/>
    <cellStyle name="Comma 2 2 3 3 5 2" xfId="1048"/>
    <cellStyle name="Comma 2 2 3 3 6" xfId="4658"/>
    <cellStyle name="Comma 2 2 3 3 6 2" xfId="5495"/>
    <cellStyle name="Comma 2 2 3 3 6 2 2" xfId="6229"/>
    <cellStyle name="Comma 2 2 3 3 6 3" xfId="5747"/>
    <cellStyle name="Comma 2 2 3 3 6 3 2" xfId="6470"/>
    <cellStyle name="Comma 2 2 3 3 6 4" xfId="5988"/>
    <cellStyle name="Comma 2 2 3 4" xfId="1049"/>
    <cellStyle name="Comma 2 2 3 5" xfId="1050"/>
    <cellStyle name="Comma 2 2 3 6" xfId="1051"/>
    <cellStyle name="Comma 2 2 3 7" xfId="1052"/>
    <cellStyle name="Comma 2 2 3 7 2" xfId="1053"/>
    <cellStyle name="Comma 2 2 3 8" xfId="1054"/>
    <cellStyle name="Comma 2 2 3 8 2" xfId="1055"/>
    <cellStyle name="Comma 2 2 3 9" xfId="4661"/>
    <cellStyle name="Comma 2 2 3 9 2" xfId="5497"/>
    <cellStyle name="Comma 2 2 3 9 2 2" xfId="6230"/>
    <cellStyle name="Comma 2 2 3 9 3" xfId="5748"/>
    <cellStyle name="Comma 2 2 3 9 3 2" xfId="6471"/>
    <cellStyle name="Comma 2 2 3 9 4" xfId="5989"/>
    <cellStyle name="Comma 2 2 4" xfId="1056"/>
    <cellStyle name="Comma 2 2 4 2" xfId="1057"/>
    <cellStyle name="Comma 2 2 4 3" xfId="1058"/>
    <cellStyle name="Comma 2 2 4 3 2" xfId="1059"/>
    <cellStyle name="Comma 2 2 4 4" xfId="1060"/>
    <cellStyle name="Comma 2 2 4 4 2" xfId="1061"/>
    <cellStyle name="Comma 2 2 5" xfId="1062"/>
    <cellStyle name="Comma 2 3" xfId="1063"/>
    <cellStyle name="Comma 2 3 2" xfId="1064"/>
    <cellStyle name="Comma 2 3 2 2" xfId="1065"/>
    <cellStyle name="Comma 2 3 2 3" xfId="1066"/>
    <cellStyle name="Comma 2 3 2 3 2" xfId="1067"/>
    <cellStyle name="Comma 2 3 2 3 3" xfId="1068"/>
    <cellStyle name="Comma 2 3 2 3 3 2" xfId="4076"/>
    <cellStyle name="Comma 2 3 2 3 4" xfId="1069"/>
    <cellStyle name="Comma 2 3 2 4" xfId="4075"/>
    <cellStyle name="Comma 2 3 3" xfId="1070"/>
    <cellStyle name="Comma 2 4" xfId="1071"/>
    <cellStyle name="Comma 2 4 2" xfId="1072"/>
    <cellStyle name="Comma 2 4 2 2" xfId="1073"/>
    <cellStyle name="Comma 2 4 2 3" xfId="1074"/>
    <cellStyle name="Comma 2 4 2 4" xfId="1075"/>
    <cellStyle name="Comma 2 4 2 4 2" xfId="1076"/>
    <cellStyle name="Comma 2 4 3" xfId="1077"/>
    <cellStyle name="Comma 2 4 3 2" xfId="1078"/>
    <cellStyle name="Comma 2 4 4" xfId="1079"/>
    <cellStyle name="Comma 2 4 4 2" xfId="1080"/>
    <cellStyle name="Comma 2 4 5" xfId="1081"/>
    <cellStyle name="Comma 2 4 6" xfId="1082"/>
    <cellStyle name="Comma 2 4 6 2" xfId="1083"/>
    <cellStyle name="Comma 2 4 6 3" xfId="1084"/>
    <cellStyle name="Comma 2 4 6 4" xfId="1085"/>
    <cellStyle name="Comma 2 5" xfId="1086"/>
    <cellStyle name="Comma 2 6" xfId="1087"/>
    <cellStyle name="Comma 2 6 2" xfId="1088"/>
    <cellStyle name="Comma 2 6 3" xfId="1089"/>
    <cellStyle name="Comma 2 7" xfId="1090"/>
    <cellStyle name="Comma 2 7 2" xfId="1091"/>
    <cellStyle name="Comma 2 7 3" xfId="1092"/>
    <cellStyle name="Comma 2 8" xfId="1093"/>
    <cellStyle name="Comma 2 8 2" xfId="1094"/>
    <cellStyle name="Comma 2 8 3" xfId="1095"/>
    <cellStyle name="Comma 2 8 3 2" xfId="1096"/>
    <cellStyle name="Comma 2 8 3 3" xfId="1097"/>
    <cellStyle name="Comma 2 8 3 4" xfId="1098"/>
    <cellStyle name="Comma 2 8 3 4 2" xfId="4078"/>
    <cellStyle name="Comma 2 8 3 4 3" xfId="5178"/>
    <cellStyle name="Comma 2 9" xfId="1099"/>
    <cellStyle name="Comma 20" xfId="1100"/>
    <cellStyle name="Comma 20 2" xfId="1101"/>
    <cellStyle name="Comma 20 2 2" xfId="1102"/>
    <cellStyle name="Comma 20 2 3" xfId="1103"/>
    <cellStyle name="Comma 20 2 3 2" xfId="4080"/>
    <cellStyle name="Comma 20 2 4" xfId="4079"/>
    <cellStyle name="Comma 20 3" xfId="1104"/>
    <cellStyle name="Comma 20 4" xfId="1105"/>
    <cellStyle name="Comma 20 4 2" xfId="4081"/>
    <cellStyle name="Comma 20 4 3" xfId="5493"/>
    <cellStyle name="Comma 200" xfId="1106"/>
    <cellStyle name="Comma 200 2" xfId="1107"/>
    <cellStyle name="Comma 201" xfId="1108"/>
    <cellStyle name="Comma 202" xfId="1109"/>
    <cellStyle name="Comma 202 2" xfId="1110"/>
    <cellStyle name="Comma 203" xfId="1111"/>
    <cellStyle name="Comma 203 2" xfId="1112"/>
    <cellStyle name="Comma 204" xfId="1113"/>
    <cellStyle name="Comma 204 2" xfId="1114"/>
    <cellStyle name="Comma 205" xfId="1115"/>
    <cellStyle name="Comma 205 2" xfId="1116"/>
    <cellStyle name="Comma 205 3" xfId="1117"/>
    <cellStyle name="Comma 205 4" xfId="1118"/>
    <cellStyle name="Comma 205 4 2" xfId="4082"/>
    <cellStyle name="Comma 205 4 3" xfId="5492"/>
    <cellStyle name="Comma 206" xfId="1119"/>
    <cellStyle name="Comma 206 2" xfId="1120"/>
    <cellStyle name="Comma 206 3" xfId="1121"/>
    <cellStyle name="Comma 206 4" xfId="1122"/>
    <cellStyle name="Comma 206 4 2" xfId="4083"/>
    <cellStyle name="Comma 206 4 3" xfId="5177"/>
    <cellStyle name="Comma 207" xfId="1123"/>
    <cellStyle name="Comma 207 2" xfId="1124"/>
    <cellStyle name="Comma 207 3" xfId="1125"/>
    <cellStyle name="Comma 207 4" xfId="1126"/>
    <cellStyle name="Comma 207 4 2" xfId="4084"/>
    <cellStyle name="Comma 207 4 3" xfId="5491"/>
    <cellStyle name="Comma 208" xfId="1127"/>
    <cellStyle name="Comma 208 2" xfId="1128"/>
    <cellStyle name="Comma 208 3" xfId="1129"/>
    <cellStyle name="Comma 208 4" xfId="1130"/>
    <cellStyle name="Comma 208 4 2" xfId="4085"/>
    <cellStyle name="Comma 208 4 3" xfId="5176"/>
    <cellStyle name="Comma 209" xfId="1131"/>
    <cellStyle name="Comma 209 2" xfId="1132"/>
    <cellStyle name="Comma 209 2 2" xfId="4086"/>
    <cellStyle name="Comma 209 3" xfId="1133"/>
    <cellStyle name="Comma 209 3 2" xfId="4087"/>
    <cellStyle name="Comma 209 4" xfId="1134"/>
    <cellStyle name="Comma 209 4 2" xfId="5175"/>
    <cellStyle name="Comma 21" xfId="1135"/>
    <cellStyle name="Comma 21 2" xfId="1136"/>
    <cellStyle name="Comma 21 2 2" xfId="1137"/>
    <cellStyle name="Comma 21 2 3" xfId="1138"/>
    <cellStyle name="Comma 21 2 3 2" xfId="4089"/>
    <cellStyle name="Comma 21 2 4" xfId="4088"/>
    <cellStyle name="Comma 21 3" xfId="1139"/>
    <cellStyle name="Comma 21 4" xfId="1140"/>
    <cellStyle name="Comma 21 4 2" xfId="4090"/>
    <cellStyle name="Comma 21 4 3" xfId="5174"/>
    <cellStyle name="Comma 210" xfId="1141"/>
    <cellStyle name="Comma 210 2" xfId="1142"/>
    <cellStyle name="Comma 210 2 2" xfId="4091"/>
    <cellStyle name="Comma 210 3" xfId="1143"/>
    <cellStyle name="Comma 210 3 2" xfId="4092"/>
    <cellStyle name="Comma 210 4" xfId="1144"/>
    <cellStyle name="Comma 210 4 2" xfId="5490"/>
    <cellStyle name="Comma 211" xfId="1145"/>
    <cellStyle name="Comma 211 2" xfId="1146"/>
    <cellStyle name="Comma 211 2 2" xfId="4093"/>
    <cellStyle name="Comma 211 3" xfId="1147"/>
    <cellStyle name="Comma 211 3 2" xfId="4094"/>
    <cellStyle name="Comma 211 4" xfId="1148"/>
    <cellStyle name="Comma 211 4 2" xfId="5173"/>
    <cellStyle name="Comma 212" xfId="1149"/>
    <cellStyle name="Comma 212 2" xfId="1150"/>
    <cellStyle name="Comma 212 2 2" xfId="4095"/>
    <cellStyle name="Comma 212 3" xfId="1151"/>
    <cellStyle name="Comma 212 3 2" xfId="4096"/>
    <cellStyle name="Comma 212 4" xfId="1152"/>
    <cellStyle name="Comma 212 4 2" xfId="5172"/>
    <cellStyle name="Comma 213" xfId="1153"/>
    <cellStyle name="Comma 213 2" xfId="1154"/>
    <cellStyle name="Comma 213 2 2" xfId="4097"/>
    <cellStyle name="Comma 213 3" xfId="1155"/>
    <cellStyle name="Comma 213 3 2" xfId="4098"/>
    <cellStyle name="Comma 213 4" xfId="1156"/>
    <cellStyle name="Comma 213 4 2" xfId="5171"/>
    <cellStyle name="Comma 214" xfId="1157"/>
    <cellStyle name="Comma 214 2" xfId="1158"/>
    <cellStyle name="Comma 214 2 2" xfId="4099"/>
    <cellStyle name="Comma 214 3" xfId="1159"/>
    <cellStyle name="Comma 214 3 2" xfId="4100"/>
    <cellStyle name="Comma 214 4" xfId="1160"/>
    <cellStyle name="Comma 214 4 2" xfId="5170"/>
    <cellStyle name="Comma 215" xfId="1161"/>
    <cellStyle name="Comma 215 2" xfId="1162"/>
    <cellStyle name="Comma 215 2 2" xfId="4101"/>
    <cellStyle name="Comma 215 3" xfId="1163"/>
    <cellStyle name="Comma 215 3 2" xfId="4102"/>
    <cellStyle name="Comma 215 4" xfId="1164"/>
    <cellStyle name="Comma 215 4 2" xfId="5169"/>
    <cellStyle name="Comma 216" xfId="1165"/>
    <cellStyle name="Comma 216 2" xfId="1166"/>
    <cellStyle name="Comma 216 2 2" xfId="4103"/>
    <cellStyle name="Comma 216 3" xfId="1167"/>
    <cellStyle name="Comma 216 3 2" xfId="4104"/>
    <cellStyle name="Comma 216 4" xfId="1168"/>
    <cellStyle name="Comma 216 4 2" xfId="5168"/>
    <cellStyle name="Comma 217" xfId="1169"/>
    <cellStyle name="Comma 217 2" xfId="1170"/>
    <cellStyle name="Comma 217 2 2" xfId="4105"/>
    <cellStyle name="Comma 217 3" xfId="1171"/>
    <cellStyle name="Comma 217 3 2" xfId="4106"/>
    <cellStyle name="Comma 217 4" xfId="1172"/>
    <cellStyle name="Comma 217 4 2" xfId="5167"/>
    <cellStyle name="Comma 218" xfId="1173"/>
    <cellStyle name="Comma 218 2" xfId="1174"/>
    <cellStyle name="Comma 218 2 2" xfId="4107"/>
    <cellStyle name="Comma 218 3" xfId="1175"/>
    <cellStyle name="Comma 218 3 2" xfId="4108"/>
    <cellStyle name="Comma 218 4" xfId="1176"/>
    <cellStyle name="Comma 218 4 2" xfId="5166"/>
    <cellStyle name="Comma 219" xfId="1177"/>
    <cellStyle name="Comma 219 2" xfId="1178"/>
    <cellStyle name="Comma 219 2 2" xfId="4109"/>
    <cellStyle name="Comma 219 3" xfId="1179"/>
    <cellStyle name="Comma 219 3 2" xfId="4110"/>
    <cellStyle name="Comma 219 4" xfId="1180"/>
    <cellStyle name="Comma 219 4 2" xfId="5165"/>
    <cellStyle name="Comma 22" xfId="1181"/>
    <cellStyle name="Comma 22 2" xfId="1182"/>
    <cellStyle name="Comma 22 2 2" xfId="1183"/>
    <cellStyle name="Comma 22 2 3" xfId="1184"/>
    <cellStyle name="Comma 22 2 3 2" xfId="4112"/>
    <cellStyle name="Comma 22 2 4" xfId="4111"/>
    <cellStyle name="Comma 22 3" xfId="1185"/>
    <cellStyle name="Comma 22 4" xfId="1186"/>
    <cellStyle name="Comma 22 4 2" xfId="4113"/>
    <cellStyle name="Comma 22 4 3" xfId="5164"/>
    <cellStyle name="Comma 220" xfId="1187"/>
    <cellStyle name="Comma 220 2" xfId="1188"/>
    <cellStyle name="Comma 220 2 2" xfId="4114"/>
    <cellStyle name="Comma 220 3" xfId="1189"/>
    <cellStyle name="Comma 220 3 2" xfId="4115"/>
    <cellStyle name="Comma 220 4" xfId="1190"/>
    <cellStyle name="Comma 220 4 2" xfId="5163"/>
    <cellStyle name="Comma 221" xfId="1191"/>
    <cellStyle name="Comma 221 2" xfId="1192"/>
    <cellStyle name="Comma 221 2 2" xfId="4116"/>
    <cellStyle name="Comma 221 3" xfId="1193"/>
    <cellStyle name="Comma 221 3 2" xfId="4117"/>
    <cellStyle name="Comma 221 4" xfId="1194"/>
    <cellStyle name="Comma 221 4 2" xfId="5162"/>
    <cellStyle name="Comma 222" xfId="1195"/>
    <cellStyle name="Comma 222 2" xfId="1196"/>
    <cellStyle name="Comma 222 2 2" xfId="4118"/>
    <cellStyle name="Comma 222 3" xfId="1197"/>
    <cellStyle name="Comma 222 3 2" xfId="4119"/>
    <cellStyle name="Comma 222 4" xfId="1198"/>
    <cellStyle name="Comma 222 4 2" xfId="5161"/>
    <cellStyle name="Comma 223" xfId="1199"/>
    <cellStyle name="Comma 223 2" xfId="1200"/>
    <cellStyle name="Comma 223 2 2" xfId="4120"/>
    <cellStyle name="Comma 223 3" xfId="1201"/>
    <cellStyle name="Comma 223 3 2" xfId="4121"/>
    <cellStyle name="Comma 223 4" xfId="1202"/>
    <cellStyle name="Comma 223 4 2" xfId="5160"/>
    <cellStyle name="Comma 224" xfId="1203"/>
    <cellStyle name="Comma 224 2" xfId="1204"/>
    <cellStyle name="Comma 224 3" xfId="1205"/>
    <cellStyle name="Comma 224 4" xfId="1206"/>
    <cellStyle name="Comma 224 4 2" xfId="4122"/>
    <cellStyle name="Comma 224 4 3" xfId="5159"/>
    <cellStyle name="Comma 225" xfId="1207"/>
    <cellStyle name="Comma 225 2" xfId="1208"/>
    <cellStyle name="Comma 225 2 2" xfId="4124"/>
    <cellStyle name="Comma 225 3" xfId="1209"/>
    <cellStyle name="Comma 225 4" xfId="4123"/>
    <cellStyle name="Comma 226" xfId="1210"/>
    <cellStyle name="Comma 226 2" xfId="1211"/>
    <cellStyle name="Comma 226 2 2" xfId="4126"/>
    <cellStyle name="Comma 226 3" xfId="1212"/>
    <cellStyle name="Comma 226 4" xfId="4125"/>
    <cellStyle name="Comma 227" xfId="1213"/>
    <cellStyle name="Comma 227 2" xfId="1214"/>
    <cellStyle name="Comma 227 3" xfId="1215"/>
    <cellStyle name="Comma 227 4" xfId="1216"/>
    <cellStyle name="Comma 227 5" xfId="1217"/>
    <cellStyle name="Comma 227 5 2" xfId="4127"/>
    <cellStyle name="Comma 227 5 3" xfId="5158"/>
    <cellStyle name="Comma 228" xfId="1218"/>
    <cellStyle name="Comma 228 2" xfId="1219"/>
    <cellStyle name="Comma 228 3" xfId="1220"/>
    <cellStyle name="Comma 228 4" xfId="1221"/>
    <cellStyle name="Comma 228 4 2" xfId="4128"/>
    <cellStyle name="Comma 228 4 3" xfId="5157"/>
    <cellStyle name="Comma 229" xfId="1222"/>
    <cellStyle name="Comma 23" xfId="1223"/>
    <cellStyle name="Comma 23 2" xfId="1224"/>
    <cellStyle name="Comma 23 2 2" xfId="1225"/>
    <cellStyle name="Comma 23 2 3" xfId="1226"/>
    <cellStyle name="Comma 23 2 3 2" xfId="4130"/>
    <cellStyle name="Comma 23 2 4" xfId="4129"/>
    <cellStyle name="Comma 23 3" xfId="1227"/>
    <cellStyle name="Comma 23 4" xfId="1228"/>
    <cellStyle name="Comma 23 4 2" xfId="4131"/>
    <cellStyle name="Comma 23 4 3" xfId="5156"/>
    <cellStyle name="Comma 230" xfId="1229"/>
    <cellStyle name="Comma 231" xfId="1230"/>
    <cellStyle name="Comma 232" xfId="1231"/>
    <cellStyle name="Comma 233" xfId="1232"/>
    <cellStyle name="Comma 234" xfId="1233"/>
    <cellStyle name="Comma 235" xfId="1234"/>
    <cellStyle name="Comma 236" xfId="1235"/>
    <cellStyle name="Comma 237" xfId="1236"/>
    <cellStyle name="Comma 238" xfId="1237"/>
    <cellStyle name="Comma 239" xfId="1238"/>
    <cellStyle name="Comma 24" xfId="1239"/>
    <cellStyle name="Comma 24 2" xfId="1240"/>
    <cellStyle name="Comma 24 2 2" xfId="1241"/>
    <cellStyle name="Comma 24 2 3" xfId="1242"/>
    <cellStyle name="Comma 24 2 3 2" xfId="4133"/>
    <cellStyle name="Comma 24 2 4" xfId="4132"/>
    <cellStyle name="Comma 24 3" xfId="1243"/>
    <cellStyle name="Comma 24 4" xfId="1244"/>
    <cellStyle name="Comma 24 5" xfId="1245"/>
    <cellStyle name="Comma 24 5 2" xfId="4134"/>
    <cellStyle name="Comma 24 5 3" xfId="5155"/>
    <cellStyle name="Comma 240" xfId="1246"/>
    <cellStyle name="Comma 241" xfId="1247"/>
    <cellStyle name="Comma 242" xfId="1248"/>
    <cellStyle name="Comma 243" xfId="1249"/>
    <cellStyle name="Comma 243 2" xfId="1250"/>
    <cellStyle name="Comma 243 2 2" xfId="4135"/>
    <cellStyle name="Comma 243 3" xfId="1251"/>
    <cellStyle name="Comma 243 3 2" xfId="4136"/>
    <cellStyle name="Comma 243 4" xfId="1252"/>
    <cellStyle name="Comma 243 4 2" xfId="5154"/>
    <cellStyle name="Comma 244" xfId="1253"/>
    <cellStyle name="Comma 244 2" xfId="1254"/>
    <cellStyle name="Comma 244 2 2" xfId="4137"/>
    <cellStyle name="Comma 244 3" xfId="1255"/>
    <cellStyle name="Comma 244 3 2" xfId="4138"/>
    <cellStyle name="Comma 244 4" xfId="1256"/>
    <cellStyle name="Comma 244 4 2" xfId="5153"/>
    <cellStyle name="Comma 245" xfId="1257"/>
    <cellStyle name="Comma 245 2" xfId="1258"/>
    <cellStyle name="Comma 245 2 2" xfId="4139"/>
    <cellStyle name="Comma 245 3" xfId="1259"/>
    <cellStyle name="Comma 245 3 2" xfId="4140"/>
    <cellStyle name="Comma 245 4" xfId="1260"/>
    <cellStyle name="Comma 245 4 2" xfId="5152"/>
    <cellStyle name="Comma 246" xfId="1261"/>
    <cellStyle name="Comma 246 2" xfId="1262"/>
    <cellStyle name="Comma 246 2 2" xfId="4141"/>
    <cellStyle name="Comma 246 3" xfId="1263"/>
    <cellStyle name="Comma 246 3 2" xfId="4142"/>
    <cellStyle name="Comma 246 4" xfId="1264"/>
    <cellStyle name="Comma 246 4 2" xfId="5151"/>
    <cellStyle name="Comma 247" xfId="1265"/>
    <cellStyle name="Comma 247 2" xfId="1266"/>
    <cellStyle name="Comma 247 2 2" xfId="4143"/>
    <cellStyle name="Comma 247 3" xfId="1267"/>
    <cellStyle name="Comma 247 3 2" xfId="4144"/>
    <cellStyle name="Comma 247 4" xfId="1268"/>
    <cellStyle name="Comma 247 4 2" xfId="5150"/>
    <cellStyle name="Comma 248" xfId="1269"/>
    <cellStyle name="Comma 248 2" xfId="1270"/>
    <cellStyle name="Comma 248 2 2" xfId="4145"/>
    <cellStyle name="Comma 248 3" xfId="1271"/>
    <cellStyle name="Comma 248 3 2" xfId="4146"/>
    <cellStyle name="Comma 248 4" xfId="1272"/>
    <cellStyle name="Comma 248 4 2" xfId="5149"/>
    <cellStyle name="Comma 249" xfId="1273"/>
    <cellStyle name="Comma 249 2" xfId="1274"/>
    <cellStyle name="Comma 249 2 2" xfId="4147"/>
    <cellStyle name="Comma 249 3" xfId="1275"/>
    <cellStyle name="Comma 249 3 2" xfId="4148"/>
    <cellStyle name="Comma 249 4" xfId="1276"/>
    <cellStyle name="Comma 249 4 2" xfId="5148"/>
    <cellStyle name="Comma 25" xfId="1277"/>
    <cellStyle name="Comma 25 2" xfId="1278"/>
    <cellStyle name="Comma 25 2 2" xfId="1279"/>
    <cellStyle name="Comma 25 2 3" xfId="1280"/>
    <cellStyle name="Comma 25 2 3 2" xfId="4150"/>
    <cellStyle name="Comma 25 2 4" xfId="4149"/>
    <cellStyle name="Comma 25 3" xfId="1281"/>
    <cellStyle name="Comma 25 4" xfId="1282"/>
    <cellStyle name="Comma 25 5" xfId="1283"/>
    <cellStyle name="Comma 25 5 2" xfId="4151"/>
    <cellStyle name="Comma 25 5 3" xfId="5147"/>
    <cellStyle name="Comma 250" xfId="1284"/>
    <cellStyle name="Comma 250 2" xfId="1285"/>
    <cellStyle name="Comma 250 2 2" xfId="4152"/>
    <cellStyle name="Comma 250 3" xfId="1286"/>
    <cellStyle name="Comma 250 3 2" xfId="4153"/>
    <cellStyle name="Comma 250 4" xfId="1287"/>
    <cellStyle name="Comma 250 4 2" xfId="5146"/>
    <cellStyle name="Comma 251" xfId="1288"/>
    <cellStyle name="Comma 251 2" xfId="1289"/>
    <cellStyle name="Comma 251 2 2" xfId="4154"/>
    <cellStyle name="Comma 251 3" xfId="1290"/>
    <cellStyle name="Comma 251 3 2" xfId="4155"/>
    <cellStyle name="Comma 251 4" xfId="1291"/>
    <cellStyle name="Comma 251 4 2" xfId="5145"/>
    <cellStyle name="Comma 252" xfId="1292"/>
    <cellStyle name="Comma 252 2" xfId="1293"/>
    <cellStyle name="Comma 252 2 2" xfId="4156"/>
    <cellStyle name="Comma 252 3" xfId="1294"/>
    <cellStyle name="Comma 252 3 2" xfId="4157"/>
    <cellStyle name="Comma 252 4" xfId="1295"/>
    <cellStyle name="Comma 252 4 2" xfId="5144"/>
    <cellStyle name="Comma 253" xfId="1296"/>
    <cellStyle name="Comma 253 2" xfId="1297"/>
    <cellStyle name="Comma 253 2 2" xfId="4158"/>
    <cellStyle name="Comma 253 3" xfId="1298"/>
    <cellStyle name="Comma 253 3 2" xfId="4159"/>
    <cellStyle name="Comma 253 4" xfId="1299"/>
    <cellStyle name="Comma 253 4 2" xfId="5489"/>
    <cellStyle name="Comma 254" xfId="1300"/>
    <cellStyle name="Comma 254 2" xfId="1301"/>
    <cellStyle name="Comma 254 2 2" xfId="4160"/>
    <cellStyle name="Comma 254 3" xfId="1302"/>
    <cellStyle name="Comma 254 3 2" xfId="4161"/>
    <cellStyle name="Comma 254 4" xfId="1303"/>
    <cellStyle name="Comma 254 4 2" xfId="5143"/>
    <cellStyle name="Comma 255" xfId="1304"/>
    <cellStyle name="Comma 255 2" xfId="1305"/>
    <cellStyle name="Comma 255 2 2" xfId="4162"/>
    <cellStyle name="Comma 255 3" xfId="1306"/>
    <cellStyle name="Comma 255 3 2" xfId="4163"/>
    <cellStyle name="Comma 255 4" xfId="1307"/>
    <cellStyle name="Comma 255 4 2" xfId="5142"/>
    <cellStyle name="Comma 256" xfId="1308"/>
    <cellStyle name="Comma 256 2" xfId="1309"/>
    <cellStyle name="Comma 256 2 2" xfId="4164"/>
    <cellStyle name="Comma 256 3" xfId="1310"/>
    <cellStyle name="Comma 256 3 2" xfId="4165"/>
    <cellStyle name="Comma 256 4" xfId="1311"/>
    <cellStyle name="Comma 256 4 2" xfId="5141"/>
    <cellStyle name="Comma 257" xfId="1312"/>
    <cellStyle name="Comma 257 2" xfId="1313"/>
    <cellStyle name="Comma 257 2 2" xfId="4166"/>
    <cellStyle name="Comma 257 3" xfId="1314"/>
    <cellStyle name="Comma 257 3 2" xfId="4167"/>
    <cellStyle name="Comma 257 4" xfId="1315"/>
    <cellStyle name="Comma 257 4 2" xfId="5140"/>
    <cellStyle name="Comma 258" xfId="1316"/>
    <cellStyle name="Comma 258 2" xfId="1317"/>
    <cellStyle name="Comma 258 2 2" xfId="4168"/>
    <cellStyle name="Comma 258 3" xfId="1318"/>
    <cellStyle name="Comma 258 3 2" xfId="4169"/>
    <cellStyle name="Comma 258 4" xfId="1319"/>
    <cellStyle name="Comma 258 4 2" xfId="5139"/>
    <cellStyle name="Comma 259" xfId="1320"/>
    <cellStyle name="Comma 259 2" xfId="1321"/>
    <cellStyle name="Comma 259 2 2" xfId="4170"/>
    <cellStyle name="Comma 259 3" xfId="1322"/>
    <cellStyle name="Comma 259 3 2" xfId="4171"/>
    <cellStyle name="Comma 259 4" xfId="1323"/>
    <cellStyle name="Comma 259 4 2" xfId="5138"/>
    <cellStyle name="Comma 26" xfId="1324"/>
    <cellStyle name="Comma 26 2" xfId="1325"/>
    <cellStyle name="Comma 26 3" xfId="1326"/>
    <cellStyle name="Comma 26 3 2" xfId="5137"/>
    <cellStyle name="Comma 260" xfId="1327"/>
    <cellStyle name="Comma 260 2" xfId="1328"/>
    <cellStyle name="Comma 260 2 2" xfId="4172"/>
    <cellStyle name="Comma 260 3" xfId="1329"/>
    <cellStyle name="Comma 260 3 2" xfId="4173"/>
    <cellStyle name="Comma 260 4" xfId="1330"/>
    <cellStyle name="Comma 260 4 2" xfId="5136"/>
    <cellStyle name="Comma 261" xfId="1331"/>
    <cellStyle name="Comma 261 2" xfId="1332"/>
    <cellStyle name="Comma 261 2 2" xfId="4174"/>
    <cellStyle name="Comma 261 3" xfId="1333"/>
    <cellStyle name="Comma 261 3 2" xfId="4175"/>
    <cellStyle name="Comma 261 4" xfId="1334"/>
    <cellStyle name="Comma 261 4 2" xfId="5135"/>
    <cellStyle name="Comma 262" xfId="1335"/>
    <cellStyle name="Comma 262 2" xfId="1336"/>
    <cellStyle name="Comma 262 2 2" xfId="4176"/>
    <cellStyle name="Comma 262 3" xfId="1337"/>
    <cellStyle name="Comma 262 3 2" xfId="4177"/>
    <cellStyle name="Comma 262 4" xfId="1338"/>
    <cellStyle name="Comma 262 4 2" xfId="5134"/>
    <cellStyle name="Comma 263" xfId="1339"/>
    <cellStyle name="Comma 263 2" xfId="1340"/>
    <cellStyle name="Comma 263 2 2" xfId="4178"/>
    <cellStyle name="Comma 263 3" xfId="1341"/>
    <cellStyle name="Comma 263 3 2" xfId="4179"/>
    <cellStyle name="Comma 263 4" xfId="1342"/>
    <cellStyle name="Comma 263 4 2" xfId="5133"/>
    <cellStyle name="Comma 264" xfId="1343"/>
    <cellStyle name="Comma 264 2" xfId="1344"/>
    <cellStyle name="Comma 264 2 2" xfId="4180"/>
    <cellStyle name="Comma 264 3" xfId="1345"/>
    <cellStyle name="Comma 264 3 2" xfId="4181"/>
    <cellStyle name="Comma 264 4" xfId="1346"/>
    <cellStyle name="Comma 264 4 2" xfId="5132"/>
    <cellStyle name="Comma 265" xfId="1347"/>
    <cellStyle name="Comma 265 2" xfId="1348"/>
    <cellStyle name="Comma 265 2 2" xfId="4182"/>
    <cellStyle name="Comma 265 3" xfId="1349"/>
    <cellStyle name="Comma 265 3 2" xfId="4183"/>
    <cellStyle name="Comma 265 4" xfId="1350"/>
    <cellStyle name="Comma 265 4 2" xfId="5131"/>
    <cellStyle name="Comma 266" xfId="1351"/>
    <cellStyle name="Comma 266 2" xfId="1352"/>
    <cellStyle name="Comma 266 2 2" xfId="4184"/>
    <cellStyle name="Comma 266 3" xfId="1353"/>
    <cellStyle name="Comma 266 3 2" xfId="4185"/>
    <cellStyle name="Comma 266 4" xfId="1354"/>
    <cellStyle name="Comma 266 4 2" xfId="5130"/>
    <cellStyle name="Comma 267" xfId="1355"/>
    <cellStyle name="Comma 267 2" xfId="1356"/>
    <cellStyle name="Comma 267 2 2" xfId="4186"/>
    <cellStyle name="Comma 267 3" xfId="1357"/>
    <cellStyle name="Comma 267 3 2" xfId="4187"/>
    <cellStyle name="Comma 267 4" xfId="1358"/>
    <cellStyle name="Comma 267 4 2" xfId="5129"/>
    <cellStyle name="Comma 268" xfId="1359"/>
    <cellStyle name="Comma 268 2" xfId="1360"/>
    <cellStyle name="Comma 268 2 2" xfId="4188"/>
    <cellStyle name="Comma 268 3" xfId="1361"/>
    <cellStyle name="Comma 268 3 2" xfId="4189"/>
    <cellStyle name="Comma 268 4" xfId="1362"/>
    <cellStyle name="Comma 268 4 2" xfId="5488"/>
    <cellStyle name="Comma 269" xfId="1363"/>
    <cellStyle name="Comma 269 2" xfId="1364"/>
    <cellStyle name="Comma 269 2 2" xfId="4190"/>
    <cellStyle name="Comma 269 3" xfId="1365"/>
    <cellStyle name="Comma 269 3 2" xfId="4191"/>
    <cellStyle name="Comma 269 4" xfId="1366"/>
    <cellStyle name="Comma 269 4 2" xfId="5128"/>
    <cellStyle name="Comma 27" xfId="1367"/>
    <cellStyle name="Comma 27 2" xfId="1368"/>
    <cellStyle name="Comma 27 2 2" xfId="1369"/>
    <cellStyle name="Comma 27 2 3" xfId="1370"/>
    <cellStyle name="Comma 27 3" xfId="1371"/>
    <cellStyle name="Comma 27 3 2" xfId="4192"/>
    <cellStyle name="Comma 27 4" xfId="1372"/>
    <cellStyle name="Comma 27 4 2" xfId="5127"/>
    <cellStyle name="Comma 270" xfId="1373"/>
    <cellStyle name="Comma 270 2" xfId="1374"/>
    <cellStyle name="Comma 270 2 2" xfId="4193"/>
    <cellStyle name="Comma 270 3" xfId="1375"/>
    <cellStyle name="Comma 270 3 2" xfId="4194"/>
    <cellStyle name="Comma 270 4" xfId="1376"/>
    <cellStyle name="Comma 270 4 2" xfId="5126"/>
    <cellStyle name="Comma 271" xfId="1377"/>
    <cellStyle name="Comma 271 2" xfId="1378"/>
    <cellStyle name="Comma 271 2 2" xfId="4195"/>
    <cellStyle name="Comma 271 3" xfId="1379"/>
    <cellStyle name="Comma 271 3 2" xfId="4196"/>
    <cellStyle name="Comma 271 4" xfId="1380"/>
    <cellStyle name="Comma 271 4 2" xfId="5125"/>
    <cellStyle name="Comma 272" xfId="1381"/>
    <cellStyle name="Comma 272 2" xfId="1382"/>
    <cellStyle name="Comma 272 2 2" xfId="4197"/>
    <cellStyle name="Comma 272 3" xfId="1383"/>
    <cellStyle name="Comma 272 3 2" xfId="4198"/>
    <cellStyle name="Comma 272 4" xfId="1384"/>
    <cellStyle name="Comma 272 4 2" xfId="5487"/>
    <cellStyle name="Comma 273" xfId="1385"/>
    <cellStyle name="Comma 273 2" xfId="1386"/>
    <cellStyle name="Comma 273 2 2" xfId="4199"/>
    <cellStyle name="Comma 273 3" xfId="1387"/>
    <cellStyle name="Comma 273 3 2" xfId="4200"/>
    <cellStyle name="Comma 273 4" xfId="1388"/>
    <cellStyle name="Comma 273 4 2" xfId="5124"/>
    <cellStyle name="Comma 274" xfId="1389"/>
    <cellStyle name="Comma 274 2" xfId="1390"/>
    <cellStyle name="Comma 274 2 2" xfId="4201"/>
    <cellStyle name="Comma 274 3" xfId="1391"/>
    <cellStyle name="Comma 274 3 2" xfId="4202"/>
    <cellStyle name="Comma 274 4" xfId="1392"/>
    <cellStyle name="Comma 274 4 2" xfId="5123"/>
    <cellStyle name="Comma 275" xfId="1393"/>
    <cellStyle name="Comma 275 2" xfId="1394"/>
    <cellStyle name="Comma 275 2 2" xfId="4203"/>
    <cellStyle name="Comma 275 3" xfId="1395"/>
    <cellStyle name="Comma 275 3 2" xfId="4204"/>
    <cellStyle name="Comma 275 4" xfId="1396"/>
    <cellStyle name="Comma 275 4 2" xfId="5122"/>
    <cellStyle name="Comma 276" xfId="1397"/>
    <cellStyle name="Comma 276 2" xfId="1398"/>
    <cellStyle name="Comma 276 2 2" xfId="4205"/>
    <cellStyle name="Comma 276 3" xfId="1399"/>
    <cellStyle name="Comma 276 3 2" xfId="4206"/>
    <cellStyle name="Comma 276 4" xfId="1400"/>
    <cellStyle name="Comma 276 4 2" xfId="5486"/>
    <cellStyle name="Comma 277" xfId="1401"/>
    <cellStyle name="Comma 277 2" xfId="1402"/>
    <cellStyle name="Comma 277 2 2" xfId="4207"/>
    <cellStyle name="Comma 277 3" xfId="1403"/>
    <cellStyle name="Comma 277 4" xfId="1404"/>
    <cellStyle name="Comma 277 4 2" xfId="4208"/>
    <cellStyle name="Comma 277 5" xfId="1405"/>
    <cellStyle name="Comma 277 5 2" xfId="5121"/>
    <cellStyle name="Comma 278" xfId="1406"/>
    <cellStyle name="Comma 278 2" xfId="1407"/>
    <cellStyle name="Comma 278 2 2" xfId="4209"/>
    <cellStyle name="Comma 278 3" xfId="1408"/>
    <cellStyle name="Comma 278 4" xfId="1409"/>
    <cellStyle name="Comma 278 4 2" xfId="4211"/>
    <cellStyle name="Comma 278 5" xfId="1410"/>
    <cellStyle name="Comma 278 5 2" xfId="5485"/>
    <cellStyle name="Comma 279" xfId="1411"/>
    <cellStyle name="Comma 279 2" xfId="1412"/>
    <cellStyle name="Comma 279 2 2" xfId="4212"/>
    <cellStyle name="Comma 279 3" xfId="1413"/>
    <cellStyle name="Comma 279 3 2" xfId="4213"/>
    <cellStyle name="Comma 279 4" xfId="1414"/>
    <cellStyle name="Comma 279 4 2" xfId="5120"/>
    <cellStyle name="Comma 28" xfId="1415"/>
    <cellStyle name="Comma 28 2" xfId="1416"/>
    <cellStyle name="Comma 28 2 2" xfId="1417"/>
    <cellStyle name="Comma 28 2 3" xfId="1418"/>
    <cellStyle name="Comma 28 3" xfId="1419"/>
    <cellStyle name="Comma 28 3 2" xfId="4216"/>
    <cellStyle name="Comma 28 4" xfId="1420"/>
    <cellStyle name="Comma 28 4 2" xfId="5119"/>
    <cellStyle name="Comma 280" xfId="1421"/>
    <cellStyle name="Comma 280 2" xfId="1422"/>
    <cellStyle name="Comma 280 2 2" xfId="4217"/>
    <cellStyle name="Comma 280 3" xfId="1423"/>
    <cellStyle name="Comma 280 3 2" xfId="5118"/>
    <cellStyle name="Comma 281" xfId="1424"/>
    <cellStyle name="Comma 281 2" xfId="1425"/>
    <cellStyle name="Comma 281 2 2" xfId="4219"/>
    <cellStyle name="Comma 281 3" xfId="1426"/>
    <cellStyle name="Comma 281 3 2" xfId="5117"/>
    <cellStyle name="Comma 282" xfId="1427"/>
    <cellStyle name="Comma 282 2" xfId="1428"/>
    <cellStyle name="Comma 282 3" xfId="1429"/>
    <cellStyle name="Comma 282 4" xfId="1430"/>
    <cellStyle name="Comma 282 4 2" xfId="4221"/>
    <cellStyle name="Comma 282 4 3" xfId="5484"/>
    <cellStyle name="Comma 282 5" xfId="4220"/>
    <cellStyle name="Comma 283" xfId="1431"/>
    <cellStyle name="Comma 283 2" xfId="1432"/>
    <cellStyle name="Comma 283 3" xfId="1433"/>
    <cellStyle name="Comma 283 4" xfId="1434"/>
    <cellStyle name="Comma 283 4 2" xfId="4223"/>
    <cellStyle name="Comma 283 4 3" xfId="5483"/>
    <cellStyle name="Comma 283 5" xfId="4222"/>
    <cellStyle name="Comma 284" xfId="1435"/>
    <cellStyle name="Comma 284 2" xfId="1436"/>
    <cellStyle name="Comma 284 2 2" xfId="1437"/>
    <cellStyle name="Comma 284 3" xfId="1438"/>
    <cellStyle name="Comma 284 4" xfId="1439"/>
    <cellStyle name="Comma 284 4 2" xfId="4226"/>
    <cellStyle name="Comma 284 4 3" xfId="5482"/>
    <cellStyle name="Comma 285" xfId="1440"/>
    <cellStyle name="Comma 285 2" xfId="4227"/>
    <cellStyle name="Comma 286" xfId="1441"/>
    <cellStyle name="Comma 286 2" xfId="1442"/>
    <cellStyle name="Comma 286 3" xfId="1443"/>
    <cellStyle name="Comma 286 3 2" xfId="1444"/>
    <cellStyle name="Comma 286 4" xfId="1445"/>
    <cellStyle name="Comma 286 4 2" xfId="1446"/>
    <cellStyle name="Comma 286 5" xfId="4228"/>
    <cellStyle name="Comma 287" xfId="1447"/>
    <cellStyle name="Comma 287 2" xfId="1448"/>
    <cellStyle name="Comma 287 3" xfId="1449"/>
    <cellStyle name="Comma 287 4" xfId="1450"/>
    <cellStyle name="Comma 287 4 2" xfId="1451"/>
    <cellStyle name="Comma 287 5" xfId="1452"/>
    <cellStyle name="Comma 287 5 2" xfId="1453"/>
    <cellStyle name="Comma 288" xfId="1454"/>
    <cellStyle name="Comma 288 2" xfId="1455"/>
    <cellStyle name="Comma 288 2 2" xfId="1456"/>
    <cellStyle name="Comma 288 3" xfId="1457"/>
    <cellStyle name="Comma 288 3 2" xfId="1458"/>
    <cellStyle name="Comma 288 4" xfId="1459"/>
    <cellStyle name="Comma 288 4 2" xfId="1460"/>
    <cellStyle name="Comma 288 5" xfId="4233"/>
    <cellStyle name="Comma 289" xfId="1461"/>
    <cellStyle name="Comma 289 2" xfId="1462"/>
    <cellStyle name="Comma 289 2 2" xfId="1463"/>
    <cellStyle name="Comma 289 3" xfId="1464"/>
    <cellStyle name="Comma 289 3 2" xfId="1465"/>
    <cellStyle name="Comma 289 4" xfId="1466"/>
    <cellStyle name="Comma 289 4 2" xfId="1467"/>
    <cellStyle name="Comma 289 5" xfId="4236"/>
    <cellStyle name="Comma 29" xfId="1468"/>
    <cellStyle name="Comma 29 2" xfId="1469"/>
    <cellStyle name="Comma 29 2 2" xfId="1470"/>
    <cellStyle name="Comma 29 2 3" xfId="1471"/>
    <cellStyle name="Comma 29 3" xfId="1472"/>
    <cellStyle name="Comma 29 3 2" xfId="4238"/>
    <cellStyle name="Comma 29 4" xfId="1473"/>
    <cellStyle name="Comma 29 4 2" xfId="5481"/>
    <cellStyle name="Comma 290" xfId="1474"/>
    <cellStyle name="Comma 290 2" xfId="1475"/>
    <cellStyle name="Comma 290 2 2" xfId="1476"/>
    <cellStyle name="Comma 290 3" xfId="1477"/>
    <cellStyle name="Comma 290 3 2" xfId="1478"/>
    <cellStyle name="Comma 290 4" xfId="1479"/>
    <cellStyle name="Comma 290 4 2" xfId="1480"/>
    <cellStyle name="Comma 290 5" xfId="4239"/>
    <cellStyle name="Comma 291" xfId="1481"/>
    <cellStyle name="Comma 291 2" xfId="1482"/>
    <cellStyle name="Comma 291 2 2" xfId="1483"/>
    <cellStyle name="Comma 291 3" xfId="1484"/>
    <cellStyle name="Comma 291 3 2" xfId="1485"/>
    <cellStyle name="Comma 291 4" xfId="1486"/>
    <cellStyle name="Comma 291 4 2" xfId="1487"/>
    <cellStyle name="Comma 291 5" xfId="4240"/>
    <cellStyle name="Comma 292" xfId="1488"/>
    <cellStyle name="Comma 292 2" xfId="1489"/>
    <cellStyle name="Comma 292 2 2" xfId="1490"/>
    <cellStyle name="Comma 292 3" xfId="1491"/>
    <cellStyle name="Comma 292 3 2" xfId="1492"/>
    <cellStyle name="Comma 292 4" xfId="1493"/>
    <cellStyle name="Comma 292 4 2" xfId="1494"/>
    <cellStyle name="Comma 293" xfId="1495"/>
    <cellStyle name="Comma 293 2" xfId="1496"/>
    <cellStyle name="Comma 293 3" xfId="1497"/>
    <cellStyle name="Comma 294" xfId="1498"/>
    <cellStyle name="Comma 294 2" xfId="1499"/>
    <cellStyle name="Comma 294 3" xfId="4241"/>
    <cellStyle name="Comma 295" xfId="1500"/>
    <cellStyle name="Comma 295 2" xfId="1501"/>
    <cellStyle name="Comma 295 3" xfId="4242"/>
    <cellStyle name="Comma 296" xfId="1502"/>
    <cellStyle name="Comma 296 2" xfId="1503"/>
    <cellStyle name="Comma 296 2 2" xfId="1504"/>
    <cellStyle name="Comma 296 3" xfId="1505"/>
    <cellStyle name="Comma 296 3 2" xfId="1506"/>
    <cellStyle name="Comma 296 4" xfId="1507"/>
    <cellStyle name="Comma 296 4 2" xfId="1508"/>
    <cellStyle name="Comma 296 5" xfId="4243"/>
    <cellStyle name="Comma 297" xfId="1509"/>
    <cellStyle name="Comma 297 2" xfId="1510"/>
    <cellStyle name="Comma 297 2 2" xfId="1511"/>
    <cellStyle name="Comma 297 3" xfId="1512"/>
    <cellStyle name="Comma 297 3 2" xfId="1513"/>
    <cellStyle name="Comma 297 4" xfId="1514"/>
    <cellStyle name="Comma 297 4 2" xfId="1515"/>
    <cellStyle name="Comma 297 5" xfId="4244"/>
    <cellStyle name="Comma 298" xfId="1516"/>
    <cellStyle name="Comma 298 2" xfId="1517"/>
    <cellStyle name="Comma 298 2 2" xfId="1518"/>
    <cellStyle name="Comma 298 3" xfId="1519"/>
    <cellStyle name="Comma 298 3 2" xfId="1520"/>
    <cellStyle name="Comma 298 4" xfId="1521"/>
    <cellStyle name="Comma 298 4 2" xfId="1522"/>
    <cellStyle name="Comma 298 5" xfId="4245"/>
    <cellStyle name="Comma 299" xfId="1523"/>
    <cellStyle name="Comma 299 2" xfId="1524"/>
    <cellStyle name="Comma 299 2 2" xfId="1525"/>
    <cellStyle name="Comma 299 3" xfId="1526"/>
    <cellStyle name="Comma 299 3 2" xfId="1527"/>
    <cellStyle name="Comma 299 4" xfId="1528"/>
    <cellStyle name="Comma 299 4 2" xfId="1529"/>
    <cellStyle name="Comma 299 5" xfId="4246"/>
    <cellStyle name="Comma 3" xfId="1530"/>
    <cellStyle name="Comma 3 10" xfId="4247"/>
    <cellStyle name="Comma 3 2" xfId="1531"/>
    <cellStyle name="Comma 3 2 2" xfId="1532"/>
    <cellStyle name="Comma 3 2 2 2" xfId="1533"/>
    <cellStyle name="Comma 3 2 2 2 2" xfId="4249"/>
    <cellStyle name="Comma 3 2 2 3" xfId="1534"/>
    <cellStyle name="Comma 3 2 3" xfId="1535"/>
    <cellStyle name="Comma 3 2 3 2" xfId="4250"/>
    <cellStyle name="Comma 3 2 4" xfId="4248"/>
    <cellStyle name="Comma 3 3" xfId="1536"/>
    <cellStyle name="Comma 3 3 2" xfId="1537"/>
    <cellStyle name="Comma 3 3 2 2" xfId="1538"/>
    <cellStyle name="Comma 3 3 2 2 2" xfId="1539"/>
    <cellStyle name="Comma 3 3 2 3" xfId="1540"/>
    <cellStyle name="Comma 3 3 3" xfId="1541"/>
    <cellStyle name="Comma 3 3 3 2" xfId="1542"/>
    <cellStyle name="Comma 3 3 4" xfId="1543"/>
    <cellStyle name="Comma 3 3 4 2" xfId="4252"/>
    <cellStyle name="Comma 3 3 5" xfId="1544"/>
    <cellStyle name="Comma 3 3 5 2" xfId="4253"/>
    <cellStyle name="Comma 3 3 6" xfId="1545"/>
    <cellStyle name="Comma 3 3 6 2" xfId="1546"/>
    <cellStyle name="Comma 3 3 6 3" xfId="1547"/>
    <cellStyle name="Comma 3 3 6 3 2" xfId="4254"/>
    <cellStyle name="Comma 3 3 6 4" xfId="1548"/>
    <cellStyle name="Comma 3 3 7" xfId="4251"/>
    <cellStyle name="Comma 3 4" xfId="1549"/>
    <cellStyle name="Comma 3 4 2" xfId="1550"/>
    <cellStyle name="Comma 3 4 3" xfId="1551"/>
    <cellStyle name="Comma 3 5" xfId="1552"/>
    <cellStyle name="Comma 3 5 2" xfId="1553"/>
    <cellStyle name="Comma 3 5 2 2" xfId="1554"/>
    <cellStyle name="Comma 3 5 3" xfId="1555"/>
    <cellStyle name="Comma 3 5 3 2" xfId="1556"/>
    <cellStyle name="Comma 3 5 4" xfId="1557"/>
    <cellStyle name="Comma 3 5 5" xfId="1558"/>
    <cellStyle name="Comma 3 5 5 2" xfId="1559"/>
    <cellStyle name="Comma 3 5 5 2 2" xfId="1560"/>
    <cellStyle name="Comma 3 5 6" xfId="1561"/>
    <cellStyle name="Comma 3 6" xfId="1562"/>
    <cellStyle name="Comma 3 6 2" xfId="1563"/>
    <cellStyle name="Comma 3 6 3" xfId="1564"/>
    <cellStyle name="Comma 3 6 4" xfId="1565"/>
    <cellStyle name="Comma 3 6 4 2" xfId="4255"/>
    <cellStyle name="Comma 3 6 4 3" xfId="5116"/>
    <cellStyle name="Comma 3 6 5" xfId="1566"/>
    <cellStyle name="Comma 3 7" xfId="1567"/>
    <cellStyle name="Comma 3 7 2" xfId="4256"/>
    <cellStyle name="Comma 3 8" xfId="1568"/>
    <cellStyle name="Comma 3 9" xfId="1569"/>
    <cellStyle name="Comma 3 9 2" xfId="1570"/>
    <cellStyle name="Comma 3 9 3" xfId="1571"/>
    <cellStyle name="Comma 3 9 3 2" xfId="4257"/>
    <cellStyle name="Comma 3 9 3 3" xfId="5480"/>
    <cellStyle name="Comma 30" xfId="1572"/>
    <cellStyle name="Comma 30 2" xfId="1573"/>
    <cellStyle name="Comma 30 2 2" xfId="1574"/>
    <cellStyle name="Comma 30 3" xfId="1575"/>
    <cellStyle name="Comma 30 3 2" xfId="1576"/>
    <cellStyle name="Comma 30 3 3" xfId="1577"/>
    <cellStyle name="Comma 30 3 3 2" xfId="4258"/>
    <cellStyle name="Comma 30 3 3 3" xfId="5115"/>
    <cellStyle name="Comma 30 4" xfId="1578"/>
    <cellStyle name="Comma 30 4 2" xfId="1579"/>
    <cellStyle name="Comma 30 4 3" xfId="4259"/>
    <cellStyle name="Comma 30 5" xfId="1580"/>
    <cellStyle name="Comma 30 5 2" xfId="1581"/>
    <cellStyle name="Comma 30 5 3" xfId="1582"/>
    <cellStyle name="Comma 30 5 4" xfId="1583"/>
    <cellStyle name="Comma 30 5 5" xfId="1584"/>
    <cellStyle name="Comma 30 5 6" xfId="5479"/>
    <cellStyle name="Comma 30 6" xfId="1585"/>
    <cellStyle name="Comma 30 6 2" xfId="5478"/>
    <cellStyle name="Comma 300" xfId="1586"/>
    <cellStyle name="Comma 300 2" xfId="1587"/>
    <cellStyle name="Comma 300 2 2" xfId="1588"/>
    <cellStyle name="Comma 300 3" xfId="1589"/>
    <cellStyle name="Comma 300 3 2" xfId="1590"/>
    <cellStyle name="Comma 300 4" xfId="1591"/>
    <cellStyle name="Comma 300 4 2" xfId="1592"/>
    <cellStyle name="Comma 300 5" xfId="4260"/>
    <cellStyle name="Comma 301" xfId="1593"/>
    <cellStyle name="Comma 301 2" xfId="1594"/>
    <cellStyle name="Comma 301 2 2" xfId="1595"/>
    <cellStyle name="Comma 301 3" xfId="1596"/>
    <cellStyle name="Comma 301 3 2" xfId="1597"/>
    <cellStyle name="Comma 301 4" xfId="1598"/>
    <cellStyle name="Comma 301 4 2" xfId="1599"/>
    <cellStyle name="Comma 301 5" xfId="4261"/>
    <cellStyle name="Comma 302" xfId="1600"/>
    <cellStyle name="Comma 302 2" xfId="1601"/>
    <cellStyle name="Comma 302 2 2" xfId="1602"/>
    <cellStyle name="Comma 302 3" xfId="1603"/>
    <cellStyle name="Comma 302 3 2" xfId="1604"/>
    <cellStyle name="Comma 302 4" xfId="1605"/>
    <cellStyle name="Comma 302 4 2" xfId="1606"/>
    <cellStyle name="Comma 302 5" xfId="4262"/>
    <cellStyle name="Comma 303" xfId="1607"/>
    <cellStyle name="Comma 303 2" xfId="1608"/>
    <cellStyle name="Comma 303 2 2" xfId="1609"/>
    <cellStyle name="Comma 303 3" xfId="1610"/>
    <cellStyle name="Comma 303 3 2" xfId="1611"/>
    <cellStyle name="Comma 303 4" xfId="1612"/>
    <cellStyle name="Comma 303 4 2" xfId="1613"/>
    <cellStyle name="Comma 303 5" xfId="4263"/>
    <cellStyle name="Comma 304" xfId="1614"/>
    <cellStyle name="Comma 304 2" xfId="1615"/>
    <cellStyle name="Comma 304 2 2" xfId="1616"/>
    <cellStyle name="Comma 304 3" xfId="1617"/>
    <cellStyle name="Comma 304 3 2" xfId="1618"/>
    <cellStyle name="Comma 304 4" xfId="1619"/>
    <cellStyle name="Comma 304 4 2" xfId="1620"/>
    <cellStyle name="Comma 304 5" xfId="4264"/>
    <cellStyle name="Comma 305" xfId="1621"/>
    <cellStyle name="Comma 305 2" xfId="1622"/>
    <cellStyle name="Comma 305 2 2" xfId="1623"/>
    <cellStyle name="Comma 305 3" xfId="1624"/>
    <cellStyle name="Comma 305 3 2" xfId="1625"/>
    <cellStyle name="Comma 305 4" xfId="1626"/>
    <cellStyle name="Comma 305 4 2" xfId="1627"/>
    <cellStyle name="Comma 305 5" xfId="4265"/>
    <cellStyle name="Comma 306" xfId="1628"/>
    <cellStyle name="Comma 306 2" xfId="1629"/>
    <cellStyle name="Comma 306 2 2" xfId="1630"/>
    <cellStyle name="Comma 306 3" xfId="1631"/>
    <cellStyle name="Comma 306 3 2" xfId="1632"/>
    <cellStyle name="Comma 306 4" xfId="1633"/>
    <cellStyle name="Comma 306 4 2" xfId="1634"/>
    <cellStyle name="Comma 306 5" xfId="4266"/>
    <cellStyle name="Comma 307" xfId="1635"/>
    <cellStyle name="Comma 307 2" xfId="1636"/>
    <cellStyle name="Comma 307 2 2" xfId="1637"/>
    <cellStyle name="Comma 307 3" xfId="1638"/>
    <cellStyle name="Comma 307 3 2" xfId="1639"/>
    <cellStyle name="Comma 307 4" xfId="1640"/>
    <cellStyle name="Comma 307 4 2" xfId="1641"/>
    <cellStyle name="Comma 307 5" xfId="4267"/>
    <cellStyle name="Comma 308" xfId="1642"/>
    <cellStyle name="Comma 308 2" xfId="1643"/>
    <cellStyle name="Comma 308 2 2" xfId="1644"/>
    <cellStyle name="Comma 308 3" xfId="1645"/>
    <cellStyle name="Comma 308 3 2" xfId="1646"/>
    <cellStyle name="Comma 308 4" xfId="1647"/>
    <cellStyle name="Comma 308 4 2" xfId="1648"/>
    <cellStyle name="Comma 308 5" xfId="4268"/>
    <cellStyle name="Comma 309" xfId="1649"/>
    <cellStyle name="Comma 309 2" xfId="1650"/>
    <cellStyle name="Comma 309 2 2" xfId="1651"/>
    <cellStyle name="Comma 309 3" xfId="1652"/>
    <cellStyle name="Comma 309 3 2" xfId="1653"/>
    <cellStyle name="Comma 309 4" xfId="1654"/>
    <cellStyle name="Comma 309 4 2" xfId="1655"/>
    <cellStyle name="Comma 309 5" xfId="4269"/>
    <cellStyle name="Comma 31" xfId="1656"/>
    <cellStyle name="Comma 31 2" xfId="1657"/>
    <cellStyle name="Comma 31 2 2" xfId="1658"/>
    <cellStyle name="Comma 31 2 3" xfId="4270"/>
    <cellStyle name="Comma 31 3" xfId="1659"/>
    <cellStyle name="Comma 31 3 2" xfId="1660"/>
    <cellStyle name="Comma 31 3 2 2" xfId="4272"/>
    <cellStyle name="Comma 31 3 3" xfId="1661"/>
    <cellStyle name="Comma 31 3 3 2" xfId="5114"/>
    <cellStyle name="Comma 31 4" xfId="1662"/>
    <cellStyle name="Comma 31 4 2" xfId="1663"/>
    <cellStyle name="Comma 31 4 2 2" xfId="4274"/>
    <cellStyle name="Comma 31 4 3" xfId="1664"/>
    <cellStyle name="Comma 31 4 3 2" xfId="4275"/>
    <cellStyle name="Comma 31 4 4" xfId="1665"/>
    <cellStyle name="Comma 31 4 5" xfId="1666"/>
    <cellStyle name="Comma 31 4 5 2" xfId="4276"/>
    <cellStyle name="Comma 31 4 6" xfId="5477"/>
    <cellStyle name="Comma 310" xfId="1667"/>
    <cellStyle name="Comma 310 2" xfId="1668"/>
    <cellStyle name="Comma 310 2 2" xfId="1669"/>
    <cellStyle name="Comma 310 3" xfId="1670"/>
    <cellStyle name="Comma 310 3 2" xfId="1671"/>
    <cellStyle name="Comma 310 4" xfId="1672"/>
    <cellStyle name="Comma 310 4 2" xfId="1673"/>
    <cellStyle name="Comma 310 5" xfId="4277"/>
    <cellStyle name="Comma 311" xfId="1674"/>
    <cellStyle name="Comma 311 2" xfId="1675"/>
    <cellStyle name="Comma 311 2 2" xfId="1676"/>
    <cellStyle name="Comma 311 3" xfId="1677"/>
    <cellStyle name="Comma 311 3 2" xfId="1678"/>
    <cellStyle name="Comma 311 4" xfId="1679"/>
    <cellStyle name="Comma 311 4 2" xfId="1680"/>
    <cellStyle name="Comma 311 5" xfId="4278"/>
    <cellStyle name="Comma 312" xfId="1681"/>
    <cellStyle name="Comma 312 2" xfId="1682"/>
    <cellStyle name="Comma 312 2 2" xfId="1683"/>
    <cellStyle name="Comma 312 3" xfId="1684"/>
    <cellStyle name="Comma 312 3 2" xfId="1685"/>
    <cellStyle name="Comma 312 4" xfId="1686"/>
    <cellStyle name="Comma 312 4 2" xfId="1687"/>
    <cellStyle name="Comma 312 5" xfId="4279"/>
    <cellStyle name="Comma 313" xfId="1688"/>
    <cellStyle name="Comma 313 2" xfId="1689"/>
    <cellStyle name="Comma 313 2 2" xfId="1690"/>
    <cellStyle name="Comma 313 3" xfId="1691"/>
    <cellStyle name="Comma 313 3 2" xfId="1692"/>
    <cellStyle name="Comma 313 4" xfId="1693"/>
    <cellStyle name="Comma 313 4 2" xfId="1694"/>
    <cellStyle name="Comma 313 5" xfId="4280"/>
    <cellStyle name="Comma 314" xfId="1695"/>
    <cellStyle name="Comma 314 2" xfId="1696"/>
    <cellStyle name="Comma 314 2 2" xfId="1697"/>
    <cellStyle name="Comma 314 3" xfId="1698"/>
    <cellStyle name="Comma 314 3 2" xfId="1699"/>
    <cellStyle name="Comma 314 4" xfId="1700"/>
    <cellStyle name="Comma 314 4 2" xfId="1701"/>
    <cellStyle name="Comma 314 5" xfId="4283"/>
    <cellStyle name="Comma 315" xfId="1702"/>
    <cellStyle name="Comma 315 2" xfId="1703"/>
    <cellStyle name="Comma 315 2 2" xfId="1704"/>
    <cellStyle name="Comma 315 3" xfId="1705"/>
    <cellStyle name="Comma 315 3 2" xfId="1706"/>
    <cellStyle name="Comma 315 4" xfId="1707"/>
    <cellStyle name="Comma 315 4 2" xfId="1708"/>
    <cellStyle name="Comma 315 5" xfId="4284"/>
    <cellStyle name="Comma 316" xfId="1709"/>
    <cellStyle name="Comma 316 2" xfId="1710"/>
    <cellStyle name="Comma 316 2 2" xfId="1711"/>
    <cellStyle name="Comma 316 3" xfId="1712"/>
    <cellStyle name="Comma 316 3 2" xfId="1713"/>
    <cellStyle name="Comma 316 4" xfId="1714"/>
    <cellStyle name="Comma 316 4 2" xfId="1715"/>
    <cellStyle name="Comma 316 5" xfId="4285"/>
    <cellStyle name="Comma 317" xfId="1716"/>
    <cellStyle name="Comma 317 2" xfId="4286"/>
    <cellStyle name="Comma 318" xfId="1717"/>
    <cellStyle name="Comma 318 2" xfId="4287"/>
    <cellStyle name="Comma 319" xfId="1718"/>
    <cellStyle name="Comma 319 2" xfId="4288"/>
    <cellStyle name="Comma 32" xfId="1719"/>
    <cellStyle name="Comma 32 2" xfId="1720"/>
    <cellStyle name="Comma 32 2 2" xfId="1721"/>
    <cellStyle name="Comma 32 2 3" xfId="4289"/>
    <cellStyle name="Comma 32 3" xfId="1722"/>
    <cellStyle name="Comma 32 3 2" xfId="1723"/>
    <cellStyle name="Comma 32 3 2 2" xfId="4290"/>
    <cellStyle name="Comma 32 3 3" xfId="1724"/>
    <cellStyle name="Comma 32 3 3 2" xfId="5476"/>
    <cellStyle name="Comma 32 4" xfId="1725"/>
    <cellStyle name="Comma 32 4 2" xfId="1726"/>
    <cellStyle name="Comma 32 4 2 2" xfId="4291"/>
    <cellStyle name="Comma 32 4 3" xfId="1727"/>
    <cellStyle name="Comma 32 4 3 2" xfId="4292"/>
    <cellStyle name="Comma 32 4 4" xfId="1728"/>
    <cellStyle name="Comma 32 4 5" xfId="1729"/>
    <cellStyle name="Comma 32 4 5 2" xfId="4293"/>
    <cellStyle name="Comma 32 4 6" xfId="5113"/>
    <cellStyle name="Comma 320" xfId="1730"/>
    <cellStyle name="Comma 320 2" xfId="4294"/>
    <cellStyle name="Comma 321" xfId="1731"/>
    <cellStyle name="Comma 321 2" xfId="4295"/>
    <cellStyle name="Comma 322" xfId="1732"/>
    <cellStyle name="Comma 322 2" xfId="4296"/>
    <cellStyle name="Comma 323" xfId="1733"/>
    <cellStyle name="Comma 323 2" xfId="4297"/>
    <cellStyle name="Comma 324" xfId="1734"/>
    <cellStyle name="Comma 324 2" xfId="4298"/>
    <cellStyle name="Comma 325" xfId="1735"/>
    <cellStyle name="Comma 325 2" xfId="4299"/>
    <cellStyle name="Comma 326" xfId="1736"/>
    <cellStyle name="Comma 326 2" xfId="4300"/>
    <cellStyle name="Comma 327" xfId="1737"/>
    <cellStyle name="Comma 327 2" xfId="4301"/>
    <cellStyle name="Comma 328" xfId="1738"/>
    <cellStyle name="Comma 328 2" xfId="4302"/>
    <cellStyle name="Comma 329" xfId="1739"/>
    <cellStyle name="Comma 329 2" xfId="4303"/>
    <cellStyle name="Comma 33" xfId="1740"/>
    <cellStyle name="Comma 33 2" xfId="1741"/>
    <cellStyle name="Comma 33 2 2" xfId="1742"/>
    <cellStyle name="Comma 33 2 3" xfId="4304"/>
    <cellStyle name="Comma 33 3" xfId="1743"/>
    <cellStyle name="Comma 33 3 2" xfId="1744"/>
    <cellStyle name="Comma 33 3 2 2" xfId="4305"/>
    <cellStyle name="Comma 33 3 3" xfId="1745"/>
    <cellStyle name="Comma 33 3 3 2" xfId="5475"/>
    <cellStyle name="Comma 33 4" xfId="1746"/>
    <cellStyle name="Comma 33 4 2" xfId="1747"/>
    <cellStyle name="Comma 33 4 2 2" xfId="4306"/>
    <cellStyle name="Comma 33 4 3" xfId="1748"/>
    <cellStyle name="Comma 33 4 3 2" xfId="4307"/>
    <cellStyle name="Comma 33 4 4" xfId="1749"/>
    <cellStyle name="Comma 33 4 5" xfId="1750"/>
    <cellStyle name="Comma 33 4 5 2" xfId="4308"/>
    <cellStyle name="Comma 33 4 6" xfId="5112"/>
    <cellStyle name="Comma 330" xfId="1751"/>
    <cellStyle name="Comma 331" xfId="1752"/>
    <cellStyle name="Comma 332" xfId="1753"/>
    <cellStyle name="Comma 333" xfId="1754"/>
    <cellStyle name="Comma 334" xfId="1755"/>
    <cellStyle name="Comma 335" xfId="1756"/>
    <cellStyle name="Comma 336" xfId="1757"/>
    <cellStyle name="Comma 337" xfId="1758"/>
    <cellStyle name="Comma 338" xfId="1759"/>
    <cellStyle name="Comma 339" xfId="1760"/>
    <cellStyle name="Comma 34" xfId="1761"/>
    <cellStyle name="Comma 34 2" xfId="1762"/>
    <cellStyle name="Comma 34 2 2" xfId="1763"/>
    <cellStyle name="Comma 34 2 3" xfId="4309"/>
    <cellStyle name="Comma 34 3" xfId="1764"/>
    <cellStyle name="Comma 34 3 2" xfId="1765"/>
    <cellStyle name="Comma 34 3 2 2" xfId="4310"/>
    <cellStyle name="Comma 34 3 3" xfId="1766"/>
    <cellStyle name="Comma 34 3 3 2" xfId="5111"/>
    <cellStyle name="Comma 34 4" xfId="1767"/>
    <cellStyle name="Comma 34 4 2" xfId="1768"/>
    <cellStyle name="Comma 34 4 2 2" xfId="4311"/>
    <cellStyle name="Comma 34 4 3" xfId="1769"/>
    <cellStyle name="Comma 34 4 3 2" xfId="4312"/>
    <cellStyle name="Comma 34 4 4" xfId="1770"/>
    <cellStyle name="Comma 34 4 5" xfId="1771"/>
    <cellStyle name="Comma 34 4 5 2" xfId="4313"/>
    <cellStyle name="Comma 34 4 6" xfId="5110"/>
    <cellStyle name="Comma 340" xfId="1772"/>
    <cellStyle name="Comma 341" xfId="1773"/>
    <cellStyle name="Comma 342" xfId="1774"/>
    <cellStyle name="Comma 343" xfId="1775"/>
    <cellStyle name="Comma 343 2" xfId="4314"/>
    <cellStyle name="Comma 344" xfId="1776"/>
    <cellStyle name="Comma 344 2" xfId="4315"/>
    <cellStyle name="Comma 345" xfId="1777"/>
    <cellStyle name="Comma 345 2" xfId="4316"/>
    <cellStyle name="Comma 346" xfId="1778"/>
    <cellStyle name="Comma 346 2" xfId="4317"/>
    <cellStyle name="Comma 347" xfId="1779"/>
    <cellStyle name="Comma 347 2" xfId="4318"/>
    <cellStyle name="Comma 348" xfId="1780"/>
    <cellStyle name="Comma 348 2" xfId="4319"/>
    <cellStyle name="Comma 349" xfId="1781"/>
    <cellStyle name="Comma 349 2" xfId="4320"/>
    <cellStyle name="Comma 35" xfId="1782"/>
    <cellStyle name="Comma 35 2" xfId="1783"/>
    <cellStyle name="Comma 35 2 2" xfId="1784"/>
    <cellStyle name="Comma 35 2 3" xfId="4321"/>
    <cellStyle name="Comma 35 3" xfId="1785"/>
    <cellStyle name="Comma 35 3 2" xfId="1786"/>
    <cellStyle name="Comma 35 3 2 2" xfId="4322"/>
    <cellStyle name="Comma 35 3 3" xfId="1787"/>
    <cellStyle name="Comma 35 3 3 2" xfId="5474"/>
    <cellStyle name="Comma 35 4" xfId="1788"/>
    <cellStyle name="Comma 35 4 2" xfId="1789"/>
    <cellStyle name="Comma 35 4 2 2" xfId="4323"/>
    <cellStyle name="Comma 35 4 3" xfId="1790"/>
    <cellStyle name="Comma 35 4 3 2" xfId="4324"/>
    <cellStyle name="Comma 35 4 4" xfId="1791"/>
    <cellStyle name="Comma 35 4 5" xfId="1792"/>
    <cellStyle name="Comma 35 4 5 2" xfId="4325"/>
    <cellStyle name="Comma 35 4 6" xfId="5109"/>
    <cellStyle name="Comma 350" xfId="1793"/>
    <cellStyle name="Comma 350 2" xfId="4326"/>
    <cellStyle name="Comma 351" xfId="1794"/>
    <cellStyle name="Comma 351 2" xfId="4327"/>
    <cellStyle name="Comma 352" xfId="1795"/>
    <cellStyle name="Comma 352 2" xfId="4328"/>
    <cellStyle name="Comma 353" xfId="1796"/>
    <cellStyle name="Comma 353 2" xfId="4329"/>
    <cellStyle name="Comma 354" xfId="1797"/>
    <cellStyle name="Comma 354 2" xfId="4330"/>
    <cellStyle name="Comma 355" xfId="1798"/>
    <cellStyle name="Comma 355 2" xfId="4331"/>
    <cellStyle name="Comma 356" xfId="1799"/>
    <cellStyle name="Comma 356 2" xfId="4332"/>
    <cellStyle name="Comma 357" xfId="1800"/>
    <cellStyle name="Comma 357 2" xfId="4333"/>
    <cellStyle name="Comma 358" xfId="1801"/>
    <cellStyle name="Comma 358 2" xfId="4334"/>
    <cellStyle name="Comma 359" xfId="1802"/>
    <cellStyle name="Comma 359 2" xfId="4335"/>
    <cellStyle name="Comma 36" xfId="1803"/>
    <cellStyle name="Comma 36 2" xfId="1804"/>
    <cellStyle name="Comma 36 2 2" xfId="1805"/>
    <cellStyle name="Comma 36 2 3" xfId="4336"/>
    <cellStyle name="Comma 36 3" xfId="1806"/>
    <cellStyle name="Comma 36 3 2" xfId="1807"/>
    <cellStyle name="Comma 36 3 2 2" xfId="4337"/>
    <cellStyle name="Comma 36 3 3" xfId="1808"/>
    <cellStyle name="Comma 36 3 3 2" xfId="5473"/>
    <cellStyle name="Comma 36 4" xfId="1809"/>
    <cellStyle name="Comma 36 4 2" xfId="1810"/>
    <cellStyle name="Comma 36 4 2 2" xfId="4338"/>
    <cellStyle name="Comma 36 4 3" xfId="1811"/>
    <cellStyle name="Comma 36 4 3 2" xfId="4339"/>
    <cellStyle name="Comma 36 4 4" xfId="1812"/>
    <cellStyle name="Comma 36 4 5" xfId="1813"/>
    <cellStyle name="Comma 36 4 5 2" xfId="4340"/>
    <cellStyle name="Comma 36 4 6" xfId="5108"/>
    <cellStyle name="Comma 360" xfId="1814"/>
    <cellStyle name="Comma 360 2" xfId="4341"/>
    <cellStyle name="Comma 361" xfId="1815"/>
    <cellStyle name="Comma 361 2" xfId="4342"/>
    <cellStyle name="Comma 362" xfId="1816"/>
    <cellStyle name="Comma 362 2" xfId="4343"/>
    <cellStyle name="Comma 363" xfId="1817"/>
    <cellStyle name="Comma 363 2" xfId="4344"/>
    <cellStyle name="Comma 364" xfId="1818"/>
    <cellStyle name="Comma 365" xfId="1819"/>
    <cellStyle name="Comma 366" xfId="1820"/>
    <cellStyle name="Comma 367" xfId="1821"/>
    <cellStyle name="Comma 368" xfId="1822"/>
    <cellStyle name="Comma 368 2" xfId="1823"/>
    <cellStyle name="Comma 368 3" xfId="1824"/>
    <cellStyle name="Comma 369" xfId="1825"/>
    <cellStyle name="Comma 369 2" xfId="1826"/>
    <cellStyle name="Comma 369 3" xfId="1827"/>
    <cellStyle name="Comma 37" xfId="1828"/>
    <cellStyle name="Comma 37 2" xfId="1829"/>
    <cellStyle name="Comma 37 2 2" xfId="1830"/>
    <cellStyle name="Comma 37 2 3" xfId="4345"/>
    <cellStyle name="Comma 37 3" xfId="1831"/>
    <cellStyle name="Comma 37 3 2" xfId="1832"/>
    <cellStyle name="Comma 37 3 2 2" xfId="4346"/>
    <cellStyle name="Comma 37 3 3" xfId="1833"/>
    <cellStyle name="Comma 37 3 3 2" xfId="5107"/>
    <cellStyle name="Comma 37 4" xfId="1834"/>
    <cellStyle name="Comma 37 4 2" xfId="1835"/>
    <cellStyle name="Comma 37 4 2 2" xfId="4347"/>
    <cellStyle name="Comma 37 4 3" xfId="1836"/>
    <cellStyle name="Comma 37 4 3 2" xfId="4348"/>
    <cellStyle name="Comma 37 4 4" xfId="1837"/>
    <cellStyle name="Comma 37 4 5" xfId="1838"/>
    <cellStyle name="Comma 37 4 5 2" xfId="4349"/>
    <cellStyle name="Comma 37 4 6" xfId="5106"/>
    <cellStyle name="Comma 370" xfId="1839"/>
    <cellStyle name="Comma 370 2" xfId="1840"/>
    <cellStyle name="Comma 370 3" xfId="1841"/>
    <cellStyle name="Comma 371" xfId="1842"/>
    <cellStyle name="Comma 371 2" xfId="1843"/>
    <cellStyle name="Comma 371 2 2" xfId="1844"/>
    <cellStyle name="Comma 372" xfId="1845"/>
    <cellStyle name="Comma 372 2" xfId="1846"/>
    <cellStyle name="Comma 372 2 2" xfId="1847"/>
    <cellStyle name="Comma 373" xfId="1848"/>
    <cellStyle name="Comma 373 2" xfId="1849"/>
    <cellStyle name="Comma 373 2 2" xfId="1850"/>
    <cellStyle name="Comma 374" xfId="1851"/>
    <cellStyle name="Comma 374 2" xfId="1852"/>
    <cellStyle name="Comma 374 2 2" xfId="4350"/>
    <cellStyle name="Comma 375" xfId="1853"/>
    <cellStyle name="Comma 375 2" xfId="1854"/>
    <cellStyle name="Comma 375 2 2" xfId="4351"/>
    <cellStyle name="Comma 376" xfId="1855"/>
    <cellStyle name="Comma 376 2" xfId="1856"/>
    <cellStyle name="Comma 376 2 2" xfId="1857"/>
    <cellStyle name="Comma 377" xfId="1858"/>
    <cellStyle name="Comma 378" xfId="1859"/>
    <cellStyle name="Comma 379" xfId="1860"/>
    <cellStyle name="Comma 38" xfId="1861"/>
    <cellStyle name="Comma 38 2" xfId="1862"/>
    <cellStyle name="Comma 38 2 2" xfId="1863"/>
    <cellStyle name="Comma 38 2 3" xfId="4352"/>
    <cellStyle name="Comma 38 3" xfId="1864"/>
    <cellStyle name="Comma 38 3 2" xfId="1865"/>
    <cellStyle name="Comma 38 3 2 2" xfId="4353"/>
    <cellStyle name="Comma 38 3 3" xfId="1866"/>
    <cellStyle name="Comma 38 3 3 2" xfId="5471"/>
    <cellStyle name="Comma 38 4" xfId="1867"/>
    <cellStyle name="Comma 38 4 2" xfId="1868"/>
    <cellStyle name="Comma 38 4 2 2" xfId="4354"/>
    <cellStyle name="Comma 38 4 3" xfId="1869"/>
    <cellStyle name="Comma 38 4 3 2" xfId="4355"/>
    <cellStyle name="Comma 38 4 4" xfId="1870"/>
    <cellStyle name="Comma 38 4 5" xfId="1871"/>
    <cellStyle name="Comma 38 4 5 2" xfId="4356"/>
    <cellStyle name="Comma 38 4 6" xfId="5472"/>
    <cellStyle name="Comma 380" xfId="1872"/>
    <cellStyle name="Comma 381" xfId="1873"/>
    <cellStyle name="Comma 382" xfId="1874"/>
    <cellStyle name="Comma 383" xfId="1875"/>
    <cellStyle name="Comma 384" xfId="1876"/>
    <cellStyle name="Comma 385" xfId="1877"/>
    <cellStyle name="Comma 386" xfId="1878"/>
    <cellStyle name="Comma 387" xfId="1879"/>
    <cellStyle name="Comma 388" xfId="1880"/>
    <cellStyle name="Comma 389" xfId="1881"/>
    <cellStyle name="Comma 39" xfId="1882"/>
    <cellStyle name="Comma 39 2" xfId="1883"/>
    <cellStyle name="Comma 39 2 2" xfId="1884"/>
    <cellStyle name="Comma 39 2 3" xfId="4357"/>
    <cellStyle name="Comma 39 3" xfId="1885"/>
    <cellStyle name="Comma 39 3 2" xfId="1886"/>
    <cellStyle name="Comma 39 3 2 2" xfId="4358"/>
    <cellStyle name="Comma 39 3 3" xfId="1887"/>
    <cellStyle name="Comma 39 3 3 2" xfId="5470"/>
    <cellStyle name="Comma 39 4" xfId="1888"/>
    <cellStyle name="Comma 39 4 2" xfId="1889"/>
    <cellStyle name="Comma 39 4 2 2" xfId="4359"/>
    <cellStyle name="Comma 39 4 3" xfId="1890"/>
    <cellStyle name="Comma 39 4 3 2" xfId="4360"/>
    <cellStyle name="Comma 39 4 4" xfId="1891"/>
    <cellStyle name="Comma 39 4 5" xfId="1892"/>
    <cellStyle name="Comma 39 4 5 2" xfId="4361"/>
    <cellStyle name="Comma 39 4 6" xfId="5105"/>
    <cellStyle name="Comma 390" xfId="1893"/>
    <cellStyle name="Comma 391" xfId="1894"/>
    <cellStyle name="Comma 392" xfId="1895"/>
    <cellStyle name="Comma 393" xfId="1896"/>
    <cellStyle name="Comma 394" xfId="1897"/>
    <cellStyle name="Comma 395" xfId="1898"/>
    <cellStyle name="Comma 396" xfId="1899"/>
    <cellStyle name="Comma 397" xfId="1900"/>
    <cellStyle name="Comma 398" xfId="1901"/>
    <cellStyle name="Comma 399" xfId="1902"/>
    <cellStyle name="Comma 4" xfId="1903"/>
    <cellStyle name="Comma 4 2" xfId="1904"/>
    <cellStyle name="Comma 4 2 2" xfId="1905"/>
    <cellStyle name="Comma 4 3" xfId="1906"/>
    <cellStyle name="Comma 4 3 2" xfId="1907"/>
    <cellStyle name="Comma 4 3 2 2" xfId="1908"/>
    <cellStyle name="Comma 4 3 2 3" xfId="1909"/>
    <cellStyle name="Comma 4 3 2 3 2" xfId="4362"/>
    <cellStyle name="Comma 4 3 2 3 3" xfId="5104"/>
    <cellStyle name="Comma 4 3 3" xfId="1910"/>
    <cellStyle name="Comma 4 3 3 2" xfId="1911"/>
    <cellStyle name="Comma 4 3 3 3" xfId="1912"/>
    <cellStyle name="Comma 4 3 3 3 2" xfId="4363"/>
    <cellStyle name="Comma 4 3 3 3 3" xfId="5103"/>
    <cellStyle name="Comma 4 3 4" xfId="1913"/>
    <cellStyle name="Comma 4 3 4 2" xfId="1914"/>
    <cellStyle name="Comma 4 3 4 2 2" xfId="1915"/>
    <cellStyle name="Comma 4 3 4 2 3" xfId="1916"/>
    <cellStyle name="Comma 4 3 4 2 3 2" xfId="4364"/>
    <cellStyle name="Comma 4 3 4 2 3 3" xfId="5102"/>
    <cellStyle name="Comma 4 3 4 3" xfId="1917"/>
    <cellStyle name="Comma 4 3 4 4" xfId="1918"/>
    <cellStyle name="Comma 4 3 4 5" xfId="1919"/>
    <cellStyle name="Comma 4 3 4 6" xfId="1920"/>
    <cellStyle name="Comma 4 3 4 6 2" xfId="4365"/>
    <cellStyle name="Comma 4 3 4 7" xfId="5467"/>
    <cellStyle name="Comma 4 4" xfId="1921"/>
    <cellStyle name="Comma 4 4 2" xfId="1922"/>
    <cellStyle name="Comma 4 4 2 2" xfId="4366"/>
    <cellStyle name="Comma 4 4 3" xfId="1923"/>
    <cellStyle name="Comma 4 4 4" xfId="1924"/>
    <cellStyle name="Comma 4 4 4 2" xfId="1925"/>
    <cellStyle name="Comma 4 4 5" xfId="1926"/>
    <cellStyle name="Comma 4 4 6" xfId="1927"/>
    <cellStyle name="Comma 4 4 7" xfId="1928"/>
    <cellStyle name="Comma 4 4 8" xfId="1929"/>
    <cellStyle name="Comma 4 4 8 2" xfId="4367"/>
    <cellStyle name="Comma 4 4 8 3" xfId="5466"/>
    <cellStyle name="Comma 4 5" xfId="1930"/>
    <cellStyle name="Comma 4 5 2" xfId="1931"/>
    <cellStyle name="Comma 4 5 3" xfId="1932"/>
    <cellStyle name="Comma 4 5 3 2" xfId="1933"/>
    <cellStyle name="Comma 4 5 3 2 2" xfId="4368"/>
    <cellStyle name="Comma 4 5 3 2 3" xfId="5465"/>
    <cellStyle name="Comma 4 5 3 3" xfId="1934"/>
    <cellStyle name="Comma 4 5 3 4" xfId="5464"/>
    <cellStyle name="Comma 4 5 4" xfId="1935"/>
    <cellStyle name="Comma 4 5 4 2" xfId="4369"/>
    <cellStyle name="Comma 4 6" xfId="1936"/>
    <cellStyle name="Comma 4 6 2" xfId="1937"/>
    <cellStyle name="Comma 4 7" xfId="1938"/>
    <cellStyle name="Comma 4 7 2" xfId="1939"/>
    <cellStyle name="Comma 4 7 3" xfId="1940"/>
    <cellStyle name="Comma 4 7 4" xfId="1941"/>
    <cellStyle name="Comma 4 7 5" xfId="5463"/>
    <cellStyle name="Comma 4 8" xfId="1942"/>
    <cellStyle name="Comma 4 9" xfId="1943"/>
    <cellStyle name="Comma 4 9 2" xfId="1944"/>
    <cellStyle name="Comma 4 9 2 2" xfId="5100"/>
    <cellStyle name="Comma 4 9 3" xfId="1945"/>
    <cellStyle name="Comma 4 9 4" xfId="5101"/>
    <cellStyle name="Comma 40" xfId="1946"/>
    <cellStyle name="Comma 40 2" xfId="1947"/>
    <cellStyle name="Comma 40 3" xfId="4370"/>
    <cellStyle name="Comma 400" xfId="1948"/>
    <cellStyle name="Comma 401" xfId="1949"/>
    <cellStyle name="Comma 401 2" xfId="1950"/>
    <cellStyle name="Comma 401 3" xfId="1951"/>
    <cellStyle name="Comma 401 3 2" xfId="4371"/>
    <cellStyle name="Comma 401 4" xfId="1952"/>
    <cellStyle name="Comma 401 4 2" xfId="5099"/>
    <cellStyle name="Comma 402" xfId="1953"/>
    <cellStyle name="Comma 402 2" xfId="1954"/>
    <cellStyle name="Comma 402 3" xfId="1955"/>
    <cellStyle name="Comma 402 3 2" xfId="4372"/>
    <cellStyle name="Comma 402 4" xfId="1956"/>
    <cellStyle name="Comma 402 4 2" xfId="5098"/>
    <cellStyle name="Comma 403" xfId="1957"/>
    <cellStyle name="Comma 403 2" xfId="1958"/>
    <cellStyle name="Comma 403 3" xfId="1959"/>
    <cellStyle name="Comma 403 3 2" xfId="4373"/>
    <cellStyle name="Comma 403 4" xfId="1960"/>
    <cellStyle name="Comma 403 4 2" xfId="5462"/>
    <cellStyle name="Comma 404" xfId="1961"/>
    <cellStyle name="Comma 404 2" xfId="1962"/>
    <cellStyle name="Comma 404 3" xfId="1963"/>
    <cellStyle name="Comma 404 3 2" xfId="5461"/>
    <cellStyle name="Comma 405" xfId="1964"/>
    <cellStyle name="Comma 405 2" xfId="1965"/>
    <cellStyle name="Comma 405 3" xfId="1966"/>
    <cellStyle name="Comma 405 3 2" xfId="5097"/>
    <cellStyle name="Comma 406" xfId="1967"/>
    <cellStyle name="Comma 406 2" xfId="1968"/>
    <cellStyle name="Comma 406 3" xfId="1969"/>
    <cellStyle name="Comma 406 3 2" xfId="5096"/>
    <cellStyle name="Comma 407" xfId="1970"/>
    <cellStyle name="Comma 407 2" xfId="1971"/>
    <cellStyle name="Comma 407 3" xfId="1972"/>
    <cellStyle name="Comma 407 3 2" xfId="5095"/>
    <cellStyle name="Comma 408" xfId="1973"/>
    <cellStyle name="Comma 408 2" xfId="1974"/>
    <cellStyle name="Comma 408 3" xfId="1975"/>
    <cellStyle name="Comma 408 3 2" xfId="5460"/>
    <cellStyle name="Comma 409" xfId="1976"/>
    <cellStyle name="Comma 409 2" xfId="1977"/>
    <cellStyle name="Comma 409 3" xfId="1978"/>
    <cellStyle name="Comma 409 3 2" xfId="5094"/>
    <cellStyle name="Comma 41" xfId="1979"/>
    <cellStyle name="Comma 41 2" xfId="1980"/>
    <cellStyle name="Comma 41 3" xfId="4374"/>
    <cellStyle name="Comma 410" xfId="1981"/>
    <cellStyle name="Comma 410 2" xfId="1982"/>
    <cellStyle name="Comma 410 3" xfId="1983"/>
    <cellStyle name="Comma 410 3 2" xfId="5459"/>
    <cellStyle name="Comma 411" xfId="1984"/>
    <cellStyle name="Comma 411 2" xfId="1985"/>
    <cellStyle name="Comma 411 3" xfId="1986"/>
    <cellStyle name="Comma 411 3 2" xfId="5093"/>
    <cellStyle name="Comma 412" xfId="1987"/>
    <cellStyle name="Comma 412 2" xfId="1988"/>
    <cellStyle name="Comma 412 3" xfId="1989"/>
    <cellStyle name="Comma 412 3 2" xfId="5092"/>
    <cellStyle name="Comma 413" xfId="1990"/>
    <cellStyle name="Comma 413 2" xfId="1991"/>
    <cellStyle name="Comma 413 3" xfId="1992"/>
    <cellStyle name="Comma 413 3 2" xfId="5091"/>
    <cellStyle name="Comma 414" xfId="1993"/>
    <cellStyle name="Comma 414 2" xfId="1994"/>
    <cellStyle name="Comma 414 3" xfId="1995"/>
    <cellStyle name="Comma 414 3 2" xfId="5090"/>
    <cellStyle name="Comma 415" xfId="1996"/>
    <cellStyle name="Comma 415 2" xfId="1997"/>
    <cellStyle name="Comma 415 3" xfId="1998"/>
    <cellStyle name="Comma 415 3 2" xfId="5089"/>
    <cellStyle name="Comma 416" xfId="1999"/>
    <cellStyle name="Comma 416 2" xfId="2000"/>
    <cellStyle name="Comma 416 3" xfId="2001"/>
    <cellStyle name="Comma 417" xfId="2002"/>
    <cellStyle name="Comma 417 2" xfId="2003"/>
    <cellStyle name="Comma 417 3" xfId="2004"/>
    <cellStyle name="Comma 418" xfId="2005"/>
    <cellStyle name="Comma 418 2" xfId="2006"/>
    <cellStyle name="Comma 418 3" xfId="2007"/>
    <cellStyle name="Comma 419" xfId="2008"/>
    <cellStyle name="Comma 419 2" xfId="2009"/>
    <cellStyle name="Comma 419 3" xfId="2010"/>
    <cellStyle name="Comma 419 3 2" xfId="4375"/>
    <cellStyle name="Comma 419 4" xfId="2011"/>
    <cellStyle name="Comma 419 4 2" xfId="5458"/>
    <cellStyle name="Comma 419 5" xfId="2012"/>
    <cellStyle name="Comma 419 5 2" xfId="4376"/>
    <cellStyle name="Comma 419 6" xfId="2013"/>
    <cellStyle name="Comma 419 6 2" xfId="4377"/>
    <cellStyle name="Comma 42" xfId="2014"/>
    <cellStyle name="Comma 42 2" xfId="2015"/>
    <cellStyle name="Comma 42 3" xfId="4378"/>
    <cellStyle name="Comma 420" xfId="2016"/>
    <cellStyle name="Comma 420 2" xfId="2017"/>
    <cellStyle name="Comma 420 3" xfId="2018"/>
    <cellStyle name="Comma 420 3 2" xfId="4379"/>
    <cellStyle name="Comma 420 4" xfId="2019"/>
    <cellStyle name="Comma 420 4 2" xfId="5088"/>
    <cellStyle name="Comma 420 5" xfId="2020"/>
    <cellStyle name="Comma 420 5 2" xfId="4380"/>
    <cellStyle name="Comma 421" xfId="2021"/>
    <cellStyle name="Comma 421 2" xfId="2022"/>
    <cellStyle name="Comma 421 2 2" xfId="4381"/>
    <cellStyle name="Comma 421 3" xfId="2023"/>
    <cellStyle name="Comma 421 4" xfId="2024"/>
    <cellStyle name="Comma 421 4 2" xfId="4382"/>
    <cellStyle name="Comma 421 5" xfId="2025"/>
    <cellStyle name="Comma 421 5 2" xfId="5457"/>
    <cellStyle name="Comma 422" xfId="2026"/>
    <cellStyle name="Comma 422 2" xfId="2027"/>
    <cellStyle name="Comma 422 3" xfId="2028"/>
    <cellStyle name="Comma 422 4" xfId="2029"/>
    <cellStyle name="Comma 422 4 2" xfId="5456"/>
    <cellStyle name="Comma 422 5" xfId="2030"/>
    <cellStyle name="Comma 423" xfId="2031"/>
    <cellStyle name="Comma 423 2" xfId="2032"/>
    <cellStyle name="Comma 423 3" xfId="2033"/>
    <cellStyle name="Comma 423 4" xfId="2034"/>
    <cellStyle name="Comma 423 4 2" xfId="5087"/>
    <cellStyle name="Comma 424" xfId="2035"/>
    <cellStyle name="Comma 424 2" xfId="2036"/>
    <cellStyle name="Comma 424 2 2" xfId="4383"/>
    <cellStyle name="Comma 424 3" xfId="2037"/>
    <cellStyle name="Comma 424 3 2" xfId="5086"/>
    <cellStyle name="Comma 425" xfId="2038"/>
    <cellStyle name="Comma 425 2" xfId="2039"/>
    <cellStyle name="Comma 425 3" xfId="2040"/>
    <cellStyle name="Comma 425 4" xfId="2041"/>
    <cellStyle name="Comma 425 4 2" xfId="5455"/>
    <cellStyle name="Comma 426" xfId="2042"/>
    <cellStyle name="Comma 426 2" xfId="2043"/>
    <cellStyle name="Comma 426 3" xfId="2044"/>
    <cellStyle name="Comma 426 4" xfId="2045"/>
    <cellStyle name="Comma 426 4 2" xfId="5085"/>
    <cellStyle name="Comma 426 5" xfId="4442"/>
    <cellStyle name="Comma 426 5 2" xfId="5469"/>
    <cellStyle name="Comma 426 5 2 2" xfId="6228"/>
    <cellStyle name="Comma 426 5 3" xfId="5746"/>
    <cellStyle name="Comma 426 5 3 2" xfId="6469"/>
    <cellStyle name="Comma 426 5 4" xfId="5987"/>
    <cellStyle name="Comma 427" xfId="2046"/>
    <cellStyle name="Comma 427 2" xfId="2047"/>
    <cellStyle name="Comma 427 3" xfId="2048"/>
    <cellStyle name="Comma 427 4" xfId="2049"/>
    <cellStyle name="Comma 427 4 2" xfId="5454"/>
    <cellStyle name="Comma 427 5" xfId="4441"/>
    <cellStyle name="Comma 427 5 2" xfId="5468"/>
    <cellStyle name="Comma 427 5 2 2" xfId="6227"/>
    <cellStyle name="Comma 427 5 3" xfId="5745"/>
    <cellStyle name="Comma 427 5 3 2" xfId="6468"/>
    <cellStyle name="Comma 427 5 4" xfId="5986"/>
    <cellStyle name="Comma 428" xfId="2050"/>
    <cellStyle name="Comma 428 2" xfId="2051"/>
    <cellStyle name="Comma 428 2 2" xfId="4385"/>
    <cellStyle name="Comma 428 3" xfId="2052"/>
    <cellStyle name="Comma 428 4" xfId="4384"/>
    <cellStyle name="Comma 429" xfId="2053"/>
    <cellStyle name="Comma 429 2" xfId="2054"/>
    <cellStyle name="Comma 429 3" xfId="2055"/>
    <cellStyle name="Comma 429 4" xfId="2056"/>
    <cellStyle name="Comma 429 4 2" xfId="5084"/>
    <cellStyle name="Comma 43" xfId="2057"/>
    <cellStyle name="Comma 43 2" xfId="2058"/>
    <cellStyle name="Comma 43 3" xfId="4386"/>
    <cellStyle name="Comma 430" xfId="2059"/>
    <cellStyle name="Comma 430 2" xfId="2060"/>
    <cellStyle name="Comma 430 3" xfId="2061"/>
    <cellStyle name="Comma 430 4" xfId="2062"/>
    <cellStyle name="Comma 430 4 2" xfId="5083"/>
    <cellStyle name="Comma 431" xfId="2063"/>
    <cellStyle name="Comma 431 2" xfId="2064"/>
    <cellStyle name="Comma 431 3" xfId="2065"/>
    <cellStyle name="Comma 431 4" xfId="2066"/>
    <cellStyle name="Comma 431 4 2" xfId="5082"/>
    <cellStyle name="Comma 432" xfId="2067"/>
    <cellStyle name="Comma 432 2" xfId="2068"/>
    <cellStyle name="Comma 432 3" xfId="2069"/>
    <cellStyle name="Comma 432 4" xfId="2070"/>
    <cellStyle name="Comma 432 4 2" xfId="5081"/>
    <cellStyle name="Comma 433" xfId="2071"/>
    <cellStyle name="Comma 433 2" xfId="2072"/>
    <cellStyle name="Comma 433 3" xfId="2073"/>
    <cellStyle name="Comma 433 4" xfId="2074"/>
    <cellStyle name="Comma 433 4 2" xfId="5080"/>
    <cellStyle name="Comma 434" xfId="2075"/>
    <cellStyle name="Comma 434 2" xfId="2076"/>
    <cellStyle name="Comma 435" xfId="2077"/>
    <cellStyle name="Comma 435 2" xfId="2078"/>
    <cellStyle name="Comma 436" xfId="2079"/>
    <cellStyle name="Comma 436 2" xfId="2080"/>
    <cellStyle name="Comma 437" xfId="2081"/>
    <cellStyle name="Comma 437 2" xfId="4387"/>
    <cellStyle name="Comma 438" xfId="2082"/>
    <cellStyle name="Comma 438 2" xfId="4388"/>
    <cellStyle name="Comma 439" xfId="2083"/>
    <cellStyle name="Comma 439 2" xfId="2084"/>
    <cellStyle name="Comma 44" xfId="2085"/>
    <cellStyle name="Comma 44 2" xfId="2086"/>
    <cellStyle name="Comma 44 2 2" xfId="2087"/>
    <cellStyle name="Comma 44 3" xfId="2088"/>
    <cellStyle name="Comma 44 3 2" xfId="2089"/>
    <cellStyle name="Comma 44 3 3" xfId="2090"/>
    <cellStyle name="Comma 44 3 3 2" xfId="4390"/>
    <cellStyle name="Comma 44 3 3 3" xfId="5079"/>
    <cellStyle name="Comma 44 4" xfId="2091"/>
    <cellStyle name="Comma 44 4 2" xfId="2092"/>
    <cellStyle name="Comma 44 4 3" xfId="4391"/>
    <cellStyle name="Comma 44 5" xfId="2093"/>
    <cellStyle name="Comma 44 5 2" xfId="2094"/>
    <cellStyle name="Comma 44 5 3" xfId="2095"/>
    <cellStyle name="Comma 44 5 4" xfId="2096"/>
    <cellStyle name="Comma 44 5 5" xfId="2097"/>
    <cellStyle name="Comma 44 5 6" xfId="5453"/>
    <cellStyle name="Comma 44 6" xfId="4389"/>
    <cellStyle name="Comma 440" xfId="2098"/>
    <cellStyle name="Comma 440 2" xfId="2099"/>
    <cellStyle name="Comma 441" xfId="2100"/>
    <cellStyle name="Comma 441 2" xfId="2101"/>
    <cellStyle name="Comma 442" xfId="2102"/>
    <cellStyle name="Comma 442 2" xfId="4392"/>
    <cellStyle name="Comma 443" xfId="2103"/>
    <cellStyle name="Comma 443 2" xfId="4393"/>
    <cellStyle name="Comma 444" xfId="2104"/>
    <cellStyle name="Comma 444 2" xfId="5078"/>
    <cellStyle name="Comma 445" xfId="2105"/>
    <cellStyle name="Comma 445 2" xfId="5077"/>
    <cellStyle name="Comma 446" xfId="2106"/>
    <cellStyle name="Comma 446 2" xfId="5076"/>
    <cellStyle name="Comma 447" xfId="2107"/>
    <cellStyle name="Comma 447 2" xfId="5075"/>
    <cellStyle name="Comma 448" xfId="2108"/>
    <cellStyle name="Comma 448 2" xfId="5074"/>
    <cellStyle name="Comma 449" xfId="2109"/>
    <cellStyle name="Comma 449 2" xfId="5073"/>
    <cellStyle name="Comma 45" xfId="2110"/>
    <cellStyle name="Comma 45 2" xfId="2111"/>
    <cellStyle name="Comma 45 2 2" xfId="2112"/>
    <cellStyle name="Comma 45 3" xfId="2113"/>
    <cellStyle name="Comma 45 3 2" xfId="2114"/>
    <cellStyle name="Comma 45 3 2 2" xfId="4394"/>
    <cellStyle name="Comma 45 3 3" xfId="2115"/>
    <cellStyle name="Comma 45 3 3 2" xfId="5072"/>
    <cellStyle name="Comma 45 4" xfId="2116"/>
    <cellStyle name="Comma 45 4 2" xfId="2117"/>
    <cellStyle name="Comma 45 4 2 2" xfId="4395"/>
    <cellStyle name="Comma 45 4 3" xfId="2118"/>
    <cellStyle name="Comma 45 4 3 2" xfId="4396"/>
    <cellStyle name="Comma 45 4 4" xfId="2119"/>
    <cellStyle name="Comma 45 4 5" xfId="2120"/>
    <cellStyle name="Comma 45 4 5 2" xfId="4397"/>
    <cellStyle name="Comma 45 4 6" xfId="5071"/>
    <cellStyle name="Comma 450" xfId="2121"/>
    <cellStyle name="Comma 450 2" xfId="5070"/>
    <cellStyle name="Comma 451" xfId="2122"/>
    <cellStyle name="Comma 451 2" xfId="4398"/>
    <cellStyle name="Comma 451 3" xfId="5069"/>
    <cellStyle name="Comma 452" xfId="2123"/>
    <cellStyle name="Comma 452 2" xfId="4399"/>
    <cellStyle name="Comma 452 3" xfId="5068"/>
    <cellStyle name="Comma 453" xfId="2124"/>
    <cellStyle name="Comma 453 2" xfId="4400"/>
    <cellStyle name="Comma 453 3" xfId="5067"/>
    <cellStyle name="Comma 454" xfId="2125"/>
    <cellStyle name="Comma 454 2" xfId="4401"/>
    <cellStyle name="Comma 454 3" xfId="5066"/>
    <cellStyle name="Comma 455" xfId="2126"/>
    <cellStyle name="Comma 455 2" xfId="4402"/>
    <cellStyle name="Comma 455 3" xfId="5065"/>
    <cellStyle name="Comma 456" xfId="2127"/>
    <cellStyle name="Comma 456 2" xfId="4403"/>
    <cellStyle name="Comma 456 3" xfId="5064"/>
    <cellStyle name="Comma 457" xfId="2128"/>
    <cellStyle name="Comma 457 2" xfId="4404"/>
    <cellStyle name="Comma 457 3" xfId="5063"/>
    <cellStyle name="Comma 458" xfId="2129"/>
    <cellStyle name="Comma 458 2" xfId="5062"/>
    <cellStyle name="Comma 459" xfId="2130"/>
    <cellStyle name="Comma 459 2" xfId="5061"/>
    <cellStyle name="Comma 46" xfId="2131"/>
    <cellStyle name="Comma 46 2" xfId="2132"/>
    <cellStyle name="Comma 46 2 2" xfId="2133"/>
    <cellStyle name="Comma 46 3" xfId="2134"/>
    <cellStyle name="Comma 46 3 2" xfId="2135"/>
    <cellStyle name="Comma 46 3 2 2" xfId="4405"/>
    <cellStyle name="Comma 46 3 3" xfId="2136"/>
    <cellStyle name="Comma 46 3 3 2" xfId="5060"/>
    <cellStyle name="Comma 46 4" xfId="2137"/>
    <cellStyle name="Comma 46 4 2" xfId="2138"/>
    <cellStyle name="Comma 46 4 2 2" xfId="4406"/>
    <cellStyle name="Comma 46 4 3" xfId="2139"/>
    <cellStyle name="Comma 46 4 3 2" xfId="4407"/>
    <cellStyle name="Comma 46 4 4" xfId="2140"/>
    <cellStyle name="Comma 46 4 5" xfId="2141"/>
    <cellStyle name="Comma 46 4 5 2" xfId="4408"/>
    <cellStyle name="Comma 46 4 6" xfId="5452"/>
    <cellStyle name="Comma 460" xfId="2142"/>
    <cellStyle name="Comma 460 2" xfId="5059"/>
    <cellStyle name="Comma 461" xfId="2143"/>
    <cellStyle name="Comma 461 2" xfId="5058"/>
    <cellStyle name="Comma 462" xfId="2144"/>
    <cellStyle name="Comma 462 2" xfId="5451"/>
    <cellStyle name="Comma 463" xfId="2145"/>
    <cellStyle name="Comma 463 2" xfId="4409"/>
    <cellStyle name="Comma 463 3" xfId="5057"/>
    <cellStyle name="Comma 464" xfId="2146"/>
    <cellStyle name="Comma 464 2" xfId="4410"/>
    <cellStyle name="Comma 464 3" xfId="5056"/>
    <cellStyle name="Comma 465" xfId="2147"/>
    <cellStyle name="Comma 465 2" xfId="4411"/>
    <cellStyle name="Comma 465 3" xfId="5450"/>
    <cellStyle name="Comma 466" xfId="2148"/>
    <cellStyle name="Comma 466 2" xfId="4412"/>
    <cellStyle name="Comma 466 3" xfId="5055"/>
    <cellStyle name="Comma 467" xfId="2149"/>
    <cellStyle name="Comma 467 2" xfId="4413"/>
    <cellStyle name="Comma 467 3" xfId="5449"/>
    <cellStyle name="Comma 468" xfId="2150"/>
    <cellStyle name="Comma 468 2" xfId="4414"/>
    <cellStyle name="Comma 468 3" xfId="5054"/>
    <cellStyle name="Comma 469" xfId="2151"/>
    <cellStyle name="Comma 469 2" xfId="4415"/>
    <cellStyle name="Comma 469 3" xfId="5053"/>
    <cellStyle name="Comma 47" xfId="2152"/>
    <cellStyle name="Comma 47 2" xfId="2153"/>
    <cellStyle name="Comma 47 2 2" xfId="2154"/>
    <cellStyle name="Comma 47 2 2 2" xfId="4416"/>
    <cellStyle name="Comma 47 2 3" xfId="2155"/>
    <cellStyle name="Comma 47 2 4" xfId="2156"/>
    <cellStyle name="Comma 47 2 4 2" xfId="5052"/>
    <cellStyle name="Comma 47 3" xfId="2157"/>
    <cellStyle name="Comma 47 3 2" xfId="4417"/>
    <cellStyle name="Comma 47 4" xfId="2158"/>
    <cellStyle name="Comma 47 4 2" xfId="2159"/>
    <cellStyle name="Comma 47 4 2 2" xfId="4418"/>
    <cellStyle name="Comma 47 4 3" xfId="2160"/>
    <cellStyle name="Comma 47 4 3 2" xfId="4419"/>
    <cellStyle name="Comma 47 4 4" xfId="2161"/>
    <cellStyle name="Comma 47 4 5" xfId="2162"/>
    <cellStyle name="Comma 47 4 5 2" xfId="4420"/>
    <cellStyle name="Comma 47 4 6" xfId="5051"/>
    <cellStyle name="Comma 470" xfId="2163"/>
    <cellStyle name="Comma 470 2" xfId="4421"/>
    <cellStyle name="Comma 470 3" xfId="5050"/>
    <cellStyle name="Comma 471" xfId="2164"/>
    <cellStyle name="Comma 471 2" xfId="4422"/>
    <cellStyle name="Comma 471 3" xfId="5049"/>
    <cellStyle name="Comma 472" xfId="3889"/>
    <cellStyle name="Comma 472 2" xfId="4911"/>
    <cellStyle name="Comma 472 3" xfId="5404"/>
    <cellStyle name="Comma 473" xfId="4903"/>
    <cellStyle name="Comma 474" xfId="4031"/>
    <cellStyle name="Comma 475" xfId="3971"/>
    <cellStyle name="Comma 476" xfId="4077"/>
    <cellStyle name="Comma 477" xfId="4034"/>
    <cellStyle name="Comma 478" xfId="5403"/>
    <cellStyle name="Comma 479" xfId="4933"/>
    <cellStyle name="Comma 48" xfId="2165"/>
    <cellStyle name="Comma 48 2" xfId="2166"/>
    <cellStyle name="Comma 48 2 2" xfId="2167"/>
    <cellStyle name="Comma 48 2 3" xfId="2168"/>
    <cellStyle name="Comma 48 2 3 2" xfId="4423"/>
    <cellStyle name="Comma 48 2 4" xfId="2169"/>
    <cellStyle name="Comma 48 2 4 2" xfId="4424"/>
    <cellStyle name="Comma 48 2 5" xfId="2170"/>
    <cellStyle name="Comma 48 2 5 2" xfId="5048"/>
    <cellStyle name="Comma 48 3" xfId="2171"/>
    <cellStyle name="Comma 48 3 2" xfId="2172"/>
    <cellStyle name="Comma 48 3 3" xfId="2173"/>
    <cellStyle name="Comma 48 3 3 2" xfId="4426"/>
    <cellStyle name="Comma 48 3 4" xfId="4425"/>
    <cellStyle name="Comma 48 4" xfId="2174"/>
    <cellStyle name="Comma 48 4 2" xfId="2175"/>
    <cellStyle name="Comma 48 4 2 2" xfId="4427"/>
    <cellStyle name="Comma 48 5" xfId="2176"/>
    <cellStyle name="Comma 48 5 2" xfId="2177"/>
    <cellStyle name="Comma 48 5 2 2" xfId="4428"/>
    <cellStyle name="Comma 48 5 3" xfId="2178"/>
    <cellStyle name="Comma 48 5 3 2" xfId="4429"/>
    <cellStyle name="Comma 48 5 4" xfId="2179"/>
    <cellStyle name="Comma 48 5 5" xfId="2180"/>
    <cellStyle name="Comma 48 5 5 2" xfId="4430"/>
    <cellStyle name="Comma 48 5 6" xfId="5047"/>
    <cellStyle name="Comma 480" xfId="4912"/>
    <cellStyle name="Comma 481" xfId="6587"/>
    <cellStyle name="Comma 482" xfId="6589"/>
    <cellStyle name="Comma 482 2" xfId="6594"/>
    <cellStyle name="Comma 49" xfId="2181"/>
    <cellStyle name="Comma 49 2" xfId="2182"/>
    <cellStyle name="Comma 49 2 2" xfId="2183"/>
    <cellStyle name="Comma 49 2 2 2" xfId="4431"/>
    <cellStyle name="Comma 49 2 3" xfId="2184"/>
    <cellStyle name="Comma 49 2 4" xfId="2185"/>
    <cellStyle name="Comma 49 2 4 2" xfId="5046"/>
    <cellStyle name="Comma 49 3" xfId="2186"/>
    <cellStyle name="Comma 49 3 2" xfId="4432"/>
    <cellStyle name="Comma 49 4" xfId="2187"/>
    <cellStyle name="Comma 49 4 2" xfId="2188"/>
    <cellStyle name="Comma 49 4 2 2" xfId="4433"/>
    <cellStyle name="Comma 49 4 3" xfId="2189"/>
    <cellStyle name="Comma 49 4 3 2" xfId="4434"/>
    <cellStyle name="Comma 49 4 4" xfId="2190"/>
    <cellStyle name="Comma 49 4 5" xfId="2191"/>
    <cellStyle name="Comma 49 4 5 2" xfId="4435"/>
    <cellStyle name="Comma 49 4 6" xfId="5045"/>
    <cellStyle name="Comma 5" xfId="2192"/>
    <cellStyle name="Comma 5 2" xfId="2193"/>
    <cellStyle name="Comma 5 2 2" xfId="2194"/>
    <cellStyle name="Comma 5 2 2 2" xfId="4438"/>
    <cellStyle name="Comma 5 2 3" xfId="2195"/>
    <cellStyle name="Comma 5 2 3 2" xfId="4439"/>
    <cellStyle name="Comma 5 2 4" xfId="4437"/>
    <cellStyle name="Comma 5 3" xfId="2196"/>
    <cellStyle name="Comma 5 3 2" xfId="2197"/>
    <cellStyle name="Comma 5 3 3" xfId="2198"/>
    <cellStyle name="Comma 5 3 4" xfId="2199"/>
    <cellStyle name="Comma 5 3 4 2" xfId="4440"/>
    <cellStyle name="Comma 5 3 5" xfId="2200"/>
    <cellStyle name="Comma 5 4" xfId="2201"/>
    <cellStyle name="Comma 5 5" xfId="2202"/>
    <cellStyle name="Comma 5 6" xfId="2203"/>
    <cellStyle name="Comma 5 6 2" xfId="2204"/>
    <cellStyle name="Comma 5 6 2 2" xfId="4443"/>
    <cellStyle name="Comma 5 6 2 3" xfId="5043"/>
    <cellStyle name="Comma 5 6 3" xfId="2205"/>
    <cellStyle name="Comma 5 6 4" xfId="5044"/>
    <cellStyle name="Comma 5 7" xfId="4436"/>
    <cellStyle name="Comma 50" xfId="2206"/>
    <cellStyle name="Comma 50 2" xfId="2207"/>
    <cellStyle name="Comma 50 2 2" xfId="2208"/>
    <cellStyle name="Comma 50 2 2 2" xfId="4444"/>
    <cellStyle name="Comma 50 2 3" xfId="2209"/>
    <cellStyle name="Comma 50 3" xfId="2210"/>
    <cellStyle name="Comma 50 3 2" xfId="4445"/>
    <cellStyle name="Comma 50 4" xfId="2211"/>
    <cellStyle name="Comma 50 4 2" xfId="2212"/>
    <cellStyle name="Comma 50 4 2 2" xfId="4446"/>
    <cellStyle name="Comma 50 4 3" xfId="2213"/>
    <cellStyle name="Comma 50 4 3 2" xfId="4447"/>
    <cellStyle name="Comma 50 4 4" xfId="2214"/>
    <cellStyle name="Comma 50 4 4 2" xfId="5042"/>
    <cellStyle name="Comma 50 5" xfId="2215"/>
    <cellStyle name="Comma 50 5 2" xfId="4448"/>
    <cellStyle name="Comma 50 6" xfId="2216"/>
    <cellStyle name="Comma 50 6 2" xfId="2217"/>
    <cellStyle name="Comma 50 6 2 2" xfId="4450"/>
    <cellStyle name="Comma 50 6 3" xfId="4449"/>
    <cellStyle name="Comma 51" xfId="2218"/>
    <cellStyle name="Comma 51 2" xfId="2219"/>
    <cellStyle name="Comma 51 2 2" xfId="2220"/>
    <cellStyle name="Comma 51 2 2 2" xfId="4451"/>
    <cellStyle name="Comma 51 2 3" xfId="2221"/>
    <cellStyle name="Comma 51 3" xfId="2222"/>
    <cellStyle name="Comma 51 3 2" xfId="4452"/>
    <cellStyle name="Comma 51 4" xfId="2223"/>
    <cellStyle name="Comma 51 4 2" xfId="2224"/>
    <cellStyle name="Comma 51 4 2 2" xfId="4453"/>
    <cellStyle name="Comma 51 4 3" xfId="2225"/>
    <cellStyle name="Comma 51 4 3 2" xfId="4454"/>
    <cellStyle name="Comma 51 4 4" xfId="2226"/>
    <cellStyle name="Comma 51 4 4 2" xfId="5041"/>
    <cellStyle name="Comma 51 5" xfId="2227"/>
    <cellStyle name="Comma 51 5 2" xfId="4455"/>
    <cellStyle name="Comma 51 6" xfId="2228"/>
    <cellStyle name="Comma 51 6 2" xfId="2229"/>
    <cellStyle name="Comma 51 6 2 2" xfId="4457"/>
    <cellStyle name="Comma 51 6 3" xfId="4456"/>
    <cellStyle name="Comma 52" xfId="2230"/>
    <cellStyle name="Comma 52 2" xfId="2231"/>
    <cellStyle name="Comma 52 2 2" xfId="2232"/>
    <cellStyle name="Comma 52 2 2 2" xfId="4458"/>
    <cellStyle name="Comma 52 2 3" xfId="2233"/>
    <cellStyle name="Comma 52 3" xfId="2234"/>
    <cellStyle name="Comma 52 3 2" xfId="4459"/>
    <cellStyle name="Comma 52 4" xfId="2235"/>
    <cellStyle name="Comma 52 4 2" xfId="2236"/>
    <cellStyle name="Comma 52 4 2 2" xfId="4460"/>
    <cellStyle name="Comma 52 4 3" xfId="2237"/>
    <cellStyle name="Comma 52 4 3 2" xfId="4461"/>
    <cellStyle name="Comma 52 4 4" xfId="2238"/>
    <cellStyle name="Comma 52 4 4 2" xfId="5040"/>
    <cellStyle name="Comma 52 5" xfId="2239"/>
    <cellStyle name="Comma 52 5 2" xfId="4462"/>
    <cellStyle name="Comma 52 6" xfId="2240"/>
    <cellStyle name="Comma 52 6 2" xfId="2241"/>
    <cellStyle name="Comma 52 6 2 2" xfId="4464"/>
    <cellStyle name="Comma 52 6 3" xfId="4463"/>
    <cellStyle name="Comma 53" xfId="2242"/>
    <cellStyle name="Comma 53 2" xfId="2243"/>
    <cellStyle name="Comma 53 2 2" xfId="2244"/>
    <cellStyle name="Comma 53 2 2 2" xfId="4465"/>
    <cellStyle name="Comma 53 2 3" xfId="2245"/>
    <cellStyle name="Comma 53 3" xfId="2246"/>
    <cellStyle name="Comma 53 3 2" xfId="4466"/>
    <cellStyle name="Comma 53 4" xfId="2247"/>
    <cellStyle name="Comma 53 4 2" xfId="2248"/>
    <cellStyle name="Comma 53 4 2 2" xfId="4467"/>
    <cellStyle name="Comma 53 4 3" xfId="2249"/>
    <cellStyle name="Comma 53 4 3 2" xfId="4468"/>
    <cellStyle name="Comma 53 4 4" xfId="2250"/>
    <cellStyle name="Comma 53 4 4 2" xfId="5039"/>
    <cellStyle name="Comma 53 5" xfId="2251"/>
    <cellStyle name="Comma 53 5 2" xfId="4469"/>
    <cellStyle name="Comma 53 6" xfId="2252"/>
    <cellStyle name="Comma 53 6 2" xfId="2253"/>
    <cellStyle name="Comma 53 7" xfId="2254"/>
    <cellStyle name="Comma 53 7 2" xfId="2255"/>
    <cellStyle name="Comma 53 7 2 2" xfId="4471"/>
    <cellStyle name="Comma 53 7 3" xfId="4470"/>
    <cellStyle name="Comma 54" xfId="2256"/>
    <cellStyle name="Comma 54 2" xfId="2257"/>
    <cellStyle name="Comma 54 2 2" xfId="2258"/>
    <cellStyle name="Comma 54 2 2 2" xfId="4472"/>
    <cellStyle name="Comma 54 2 3" xfId="2259"/>
    <cellStyle name="Comma 54 3" xfId="2260"/>
    <cellStyle name="Comma 54 3 2" xfId="4473"/>
    <cellStyle name="Comma 54 4" xfId="2261"/>
    <cellStyle name="Comma 54 4 2" xfId="2262"/>
    <cellStyle name="Comma 54 4 2 2" xfId="4474"/>
    <cellStyle name="Comma 54 4 3" xfId="2263"/>
    <cellStyle name="Comma 54 4 3 2" xfId="4475"/>
    <cellStyle name="Comma 54 4 4" xfId="2264"/>
    <cellStyle name="Comma 54 4 4 2" xfId="5038"/>
    <cellStyle name="Comma 54 5" xfId="2265"/>
    <cellStyle name="Comma 54 5 2" xfId="4476"/>
    <cellStyle name="Comma 54 6" xfId="2266"/>
    <cellStyle name="Comma 54 6 2" xfId="2267"/>
    <cellStyle name="Comma 54 7" xfId="2268"/>
    <cellStyle name="Comma 54 7 2" xfId="2269"/>
    <cellStyle name="Comma 54 7 2 2" xfId="4478"/>
    <cellStyle name="Comma 54 7 3" xfId="4477"/>
    <cellStyle name="Comma 55" xfId="2270"/>
    <cellStyle name="Comma 55 2" xfId="2271"/>
    <cellStyle name="Comma 55 2 2" xfId="2272"/>
    <cellStyle name="Comma 55 2 3" xfId="2273"/>
    <cellStyle name="Comma 55 2 3 2" xfId="4480"/>
    <cellStyle name="Comma 55 2 4" xfId="4479"/>
    <cellStyle name="Comma 55 3" xfId="2274"/>
    <cellStyle name="Comma 55 3 2" xfId="2275"/>
    <cellStyle name="Comma 55 3 2 2" xfId="4481"/>
    <cellStyle name="Comma 55 3 3" xfId="2276"/>
    <cellStyle name="Comma 55 3 3 2" xfId="5037"/>
    <cellStyle name="Comma 55 4" xfId="2277"/>
    <cellStyle name="Comma 55 4 2" xfId="2278"/>
    <cellStyle name="Comma 55 4 2 2" xfId="4482"/>
    <cellStyle name="Comma 55 4 3" xfId="2279"/>
    <cellStyle name="Comma 55 4 3 2" xfId="4483"/>
    <cellStyle name="Comma 55 4 4" xfId="2280"/>
    <cellStyle name="Comma 55 4 4 2" xfId="5036"/>
    <cellStyle name="Comma 55 5" xfId="2281"/>
    <cellStyle name="Comma 55 5 2" xfId="4484"/>
    <cellStyle name="Comma 55 6" xfId="2282"/>
    <cellStyle name="Comma 55 6 2" xfId="2283"/>
    <cellStyle name="Comma 55 7" xfId="2284"/>
    <cellStyle name="Comma 55 7 2" xfId="2285"/>
    <cellStyle name="Comma 55 7 2 2" xfId="4486"/>
    <cellStyle name="Comma 55 7 3" xfId="4485"/>
    <cellStyle name="Comma 55 8" xfId="2286"/>
    <cellStyle name="Comma 55 8 2" xfId="5035"/>
    <cellStyle name="Comma 56" xfId="2287"/>
    <cellStyle name="Comma 56 2" xfId="2288"/>
    <cellStyle name="Comma 56 2 2" xfId="2289"/>
    <cellStyle name="Comma 56 2 3" xfId="2290"/>
    <cellStyle name="Comma 56 2 3 2" xfId="4489"/>
    <cellStyle name="Comma 56 2 4" xfId="4488"/>
    <cellStyle name="Comma 56 3" xfId="2291"/>
    <cellStyle name="Comma 56 3 2" xfId="2292"/>
    <cellStyle name="Comma 56 3 3" xfId="2293"/>
    <cellStyle name="Comma 56 3 3 2" xfId="4491"/>
    <cellStyle name="Comma 56 3 4" xfId="2294"/>
    <cellStyle name="Comma 56 3 4 2" xfId="4492"/>
    <cellStyle name="Comma 56 3 4 3" xfId="5034"/>
    <cellStyle name="Comma 56 3 5" xfId="4490"/>
    <cellStyle name="Comma 56 4" xfId="2295"/>
    <cellStyle name="Comma 56 4 2" xfId="2296"/>
    <cellStyle name="Comma 56 4 2 2" xfId="4493"/>
    <cellStyle name="Comma 56 4 3" xfId="2297"/>
    <cellStyle name="Comma 56 4 3 2" xfId="4494"/>
    <cellStyle name="Comma 56 4 4" xfId="2298"/>
    <cellStyle name="Comma 56 4 4 2" xfId="5033"/>
    <cellStyle name="Comma 56 5" xfId="2299"/>
    <cellStyle name="Comma 56 5 2" xfId="2300"/>
    <cellStyle name="Comma 56 5 3" xfId="2301"/>
    <cellStyle name="Comma 56 5 3 2" xfId="4495"/>
    <cellStyle name="Comma 56 6" xfId="2302"/>
    <cellStyle name="Comma 56 7" xfId="2303"/>
    <cellStyle name="Comma 56 7 2" xfId="2304"/>
    <cellStyle name="Comma 56 8" xfId="2305"/>
    <cellStyle name="Comma 56 8 2" xfId="2306"/>
    <cellStyle name="Comma 56 8 2 2" xfId="4497"/>
    <cellStyle name="Comma 56 8 3" xfId="2307"/>
    <cellStyle name="Comma 56 8 3 2" xfId="4498"/>
    <cellStyle name="Comma 56 8 4" xfId="2308"/>
    <cellStyle name="Comma 56 8 5" xfId="2309"/>
    <cellStyle name="Comma 56 8 5 2" xfId="4499"/>
    <cellStyle name="Comma 56 8 6" xfId="4496"/>
    <cellStyle name="Comma 56 9" xfId="2310"/>
    <cellStyle name="Comma 56 9 2" xfId="4500"/>
    <cellStyle name="Comma 56 9 3" xfId="5448"/>
    <cellStyle name="Comma 57" xfId="2311"/>
    <cellStyle name="Comma 57 2" xfId="2312"/>
    <cellStyle name="Comma 57 2 2" xfId="2313"/>
    <cellStyle name="Comma 57 2 3" xfId="2314"/>
    <cellStyle name="Comma 57 2 3 2" xfId="4502"/>
    <cellStyle name="Comma 57 2 4" xfId="4501"/>
    <cellStyle name="Comma 57 3" xfId="2315"/>
    <cellStyle name="Comma 57 3 2" xfId="2316"/>
    <cellStyle name="Comma 57 3 2 2" xfId="4503"/>
    <cellStyle name="Comma 57 3 3" xfId="2317"/>
    <cellStyle name="Comma 57 3 3 2" xfId="5032"/>
    <cellStyle name="Comma 57 4" xfId="2318"/>
    <cellStyle name="Comma 57 4 2" xfId="2319"/>
    <cellStyle name="Comma 57 4 2 2" xfId="4504"/>
    <cellStyle name="Comma 57 4 3" xfId="2320"/>
    <cellStyle name="Comma 57 4 3 2" xfId="4505"/>
    <cellStyle name="Comma 57 4 4" xfId="2321"/>
    <cellStyle name="Comma 57 4 4 2" xfId="5031"/>
    <cellStyle name="Comma 57 5" xfId="2322"/>
    <cellStyle name="Comma 57 5 2" xfId="4506"/>
    <cellStyle name="Comma 57 6" xfId="2323"/>
    <cellStyle name="Comma 57 6 2" xfId="2324"/>
    <cellStyle name="Comma 57 7" xfId="2325"/>
    <cellStyle name="Comma 57 7 2" xfId="2326"/>
    <cellStyle name="Comma 57 7 2 2" xfId="4507"/>
    <cellStyle name="Comma 57 7 3" xfId="2327"/>
    <cellStyle name="Comma 57 7 3 2" xfId="4508"/>
    <cellStyle name="Comma 57 8" xfId="2328"/>
    <cellStyle name="Comma 58" xfId="2329"/>
    <cellStyle name="Comma 58 2" xfId="2330"/>
    <cellStyle name="Comma 58 2 2" xfId="2331"/>
    <cellStyle name="Comma 58 2 3" xfId="2332"/>
    <cellStyle name="Comma 58 2 3 2" xfId="4510"/>
    <cellStyle name="Comma 58 2 4" xfId="4509"/>
    <cellStyle name="Comma 58 3" xfId="2333"/>
    <cellStyle name="Comma 58 3 2" xfId="2334"/>
    <cellStyle name="Comma 58 3 2 2" xfId="4511"/>
    <cellStyle name="Comma 58 3 3" xfId="2335"/>
    <cellStyle name="Comma 58 3 3 2" xfId="5447"/>
    <cellStyle name="Comma 58 4" xfId="2336"/>
    <cellStyle name="Comma 58 4 2" xfId="2337"/>
    <cellStyle name="Comma 58 5" xfId="2338"/>
    <cellStyle name="Comma 59" xfId="2339"/>
    <cellStyle name="Comma 59 2" xfId="2340"/>
    <cellStyle name="Comma 59 2 2" xfId="2341"/>
    <cellStyle name="Comma 59 2 3" xfId="2342"/>
    <cellStyle name="Comma 59 2 3 2" xfId="4513"/>
    <cellStyle name="Comma 59 2 4" xfId="4512"/>
    <cellStyle name="Comma 59 3" xfId="2343"/>
    <cellStyle name="Comma 59 3 2" xfId="2344"/>
    <cellStyle name="Comma 59 3 2 2" xfId="4514"/>
    <cellStyle name="Comma 59 3 3" xfId="2345"/>
    <cellStyle name="Comma 59 3 3 2" xfId="5030"/>
    <cellStyle name="Comma 59 4" xfId="2346"/>
    <cellStyle name="Comma 59 4 2" xfId="2347"/>
    <cellStyle name="Comma 59 5" xfId="2348"/>
    <cellStyle name="Comma 6" xfId="2349"/>
    <cellStyle name="Comma 6 2" xfId="2350"/>
    <cellStyle name="Comma 6 2 2" xfId="2351"/>
    <cellStyle name="Comma 6 2 2 2" xfId="4516"/>
    <cellStyle name="Comma 6 2 3" xfId="2352"/>
    <cellStyle name="Comma 6 2 3 2" xfId="4517"/>
    <cellStyle name="Comma 6 2 4" xfId="4515"/>
    <cellStyle name="Comma 6 3" xfId="2353"/>
    <cellStyle name="Comma 6 3 2" xfId="2354"/>
    <cellStyle name="Comma 6 3 2 2" xfId="4518"/>
    <cellStyle name="Comma 6 3 3" xfId="2355"/>
    <cellStyle name="Comma 6 3 3 2" xfId="2356"/>
    <cellStyle name="Comma 6 3 3 2 2" xfId="4519"/>
    <cellStyle name="Comma 6 3 3 3" xfId="2357"/>
    <cellStyle name="Comma 6 3 3 3 2" xfId="5029"/>
    <cellStyle name="Comma 6 3 4" xfId="2358"/>
    <cellStyle name="Comma 6 3 5" xfId="2359"/>
    <cellStyle name="Comma 6 3 5 2" xfId="2360"/>
    <cellStyle name="Comma 6 3 5 2 2" xfId="4520"/>
    <cellStyle name="Comma 6 3 5 3" xfId="2361"/>
    <cellStyle name="Comma 6 3 5 3 2" xfId="4521"/>
    <cellStyle name="Comma 6 3 5 4" xfId="2362"/>
    <cellStyle name="Comma 6 3 5 5" xfId="2363"/>
    <cellStyle name="Comma 6 3 5 5 2" xfId="4522"/>
    <cellStyle name="Comma 6 3 5 6" xfId="5446"/>
    <cellStyle name="Comma 6 3 6" xfId="2364"/>
    <cellStyle name="Comma 6 4" xfId="2365"/>
    <cellStyle name="Comma 6 4 2" xfId="2366"/>
    <cellStyle name="Comma 6 4 3" xfId="2367"/>
    <cellStyle name="Comma 6 5" xfId="2368"/>
    <cellStyle name="Comma 6 6" xfId="2369"/>
    <cellStyle name="Comma 6 6 2" xfId="2370"/>
    <cellStyle name="Comma 6 6 2 2" xfId="4523"/>
    <cellStyle name="Comma 6 6 2 3" xfId="5027"/>
    <cellStyle name="Comma 6 6 3" xfId="2371"/>
    <cellStyle name="Comma 6 6 4" xfId="5028"/>
    <cellStyle name="Comma 6 7" xfId="2372"/>
    <cellStyle name="Comma 60" xfId="2373"/>
    <cellStyle name="Comma 60 2" xfId="2374"/>
    <cellStyle name="Comma 60 2 2" xfId="2375"/>
    <cellStyle name="Comma 60 2 3" xfId="2376"/>
    <cellStyle name="Comma 60 2 3 2" xfId="4525"/>
    <cellStyle name="Comma 60 2 4" xfId="4524"/>
    <cellStyle name="Comma 60 3" xfId="2377"/>
    <cellStyle name="Comma 60 3 2" xfId="2378"/>
    <cellStyle name="Comma 60 3 2 2" xfId="4526"/>
    <cellStyle name="Comma 60 3 3" xfId="2379"/>
    <cellStyle name="Comma 60 3 3 2" xfId="5026"/>
    <cellStyle name="Comma 60 4" xfId="2380"/>
    <cellStyle name="Comma 60 4 2" xfId="2381"/>
    <cellStyle name="Comma 60 5" xfId="2382"/>
    <cellStyle name="Comma 61" xfId="2383"/>
    <cellStyle name="Comma 61 2" xfId="2384"/>
    <cellStyle name="Comma 61 2 2" xfId="2385"/>
    <cellStyle name="Comma 61 2 3" xfId="2386"/>
    <cellStyle name="Comma 61 2 3 2" xfId="4528"/>
    <cellStyle name="Comma 61 2 4" xfId="4527"/>
    <cellStyle name="Comma 61 3" xfId="2387"/>
    <cellStyle name="Comma 61 3 2" xfId="4529"/>
    <cellStyle name="Comma 61 4" xfId="2388"/>
    <cellStyle name="Comma 61 4 2" xfId="4530"/>
    <cellStyle name="Comma 61 5" xfId="2389"/>
    <cellStyle name="Comma 61 5 2" xfId="5445"/>
    <cellStyle name="Comma 62" xfId="2390"/>
    <cellStyle name="Comma 62 2" xfId="2391"/>
    <cellStyle name="Comma 62 2 2" xfId="2392"/>
    <cellStyle name="Comma 62 2 3" xfId="2393"/>
    <cellStyle name="Comma 62 2 3 2" xfId="4532"/>
    <cellStyle name="Comma 62 2 4" xfId="4531"/>
    <cellStyle name="Comma 62 3" xfId="2394"/>
    <cellStyle name="Comma 62 3 2" xfId="2395"/>
    <cellStyle name="Comma 62 4" xfId="2396"/>
    <cellStyle name="Comma 62 4 2" xfId="4533"/>
    <cellStyle name="Comma 62 5" xfId="2397"/>
    <cellStyle name="Comma 62 5 2" xfId="4534"/>
    <cellStyle name="Comma 62 6" xfId="2398"/>
    <cellStyle name="Comma 62 7" xfId="2399"/>
    <cellStyle name="Comma 62 7 2" xfId="5025"/>
    <cellStyle name="Comma 63" xfId="2400"/>
    <cellStyle name="Comma 63 2" xfId="2401"/>
    <cellStyle name="Comma 63 2 2" xfId="2402"/>
    <cellStyle name="Comma 63 2 3" xfId="2403"/>
    <cellStyle name="Comma 63 2 3 2" xfId="4536"/>
    <cellStyle name="Comma 63 2 4" xfId="4535"/>
    <cellStyle name="Comma 63 3" xfId="2404"/>
    <cellStyle name="Comma 63 3 2" xfId="4537"/>
    <cellStyle name="Comma 63 4" xfId="2405"/>
    <cellStyle name="Comma 63 4 2" xfId="4538"/>
    <cellStyle name="Comma 63 5" xfId="2406"/>
    <cellStyle name="Comma 63 5 2" xfId="5444"/>
    <cellStyle name="Comma 64" xfId="2407"/>
    <cellStyle name="Comma 64 2" xfId="2408"/>
    <cellStyle name="Comma 64 2 2" xfId="2409"/>
    <cellStyle name="Comma 64 2 3" xfId="2410"/>
    <cellStyle name="Comma 64 2 3 2" xfId="4540"/>
    <cellStyle name="Comma 64 2 4" xfId="4539"/>
    <cellStyle name="Comma 64 3" xfId="2411"/>
    <cellStyle name="Comma 64 3 2" xfId="2412"/>
    <cellStyle name="Comma 64 4" xfId="2413"/>
    <cellStyle name="Comma 64 4 2" xfId="4541"/>
    <cellStyle name="Comma 64 5" xfId="2414"/>
    <cellStyle name="Comma 64 5 2" xfId="4542"/>
    <cellStyle name="Comma 64 6" xfId="2415"/>
    <cellStyle name="Comma 64 7" xfId="2416"/>
    <cellStyle name="Comma 64 7 2" xfId="5443"/>
    <cellStyle name="Comma 65" xfId="2417"/>
    <cellStyle name="Comma 65 2" xfId="2418"/>
    <cellStyle name="Comma 65 2 2" xfId="2419"/>
    <cellStyle name="Comma 65 2 3" xfId="2420"/>
    <cellStyle name="Comma 65 2 3 2" xfId="4544"/>
    <cellStyle name="Comma 65 2 4" xfId="4543"/>
    <cellStyle name="Comma 65 3" xfId="2421"/>
    <cellStyle name="Comma 65 3 2" xfId="4545"/>
    <cellStyle name="Comma 65 4" xfId="2422"/>
    <cellStyle name="Comma 65 4 2" xfId="4546"/>
    <cellStyle name="Comma 65 5" xfId="2423"/>
    <cellStyle name="Comma 65 5 2" xfId="5442"/>
    <cellStyle name="Comma 66" xfId="2424"/>
    <cellStyle name="Comma 66 2" xfId="2425"/>
    <cellStyle name="Comma 66 2 2" xfId="2426"/>
    <cellStyle name="Comma 66 2 3" xfId="2427"/>
    <cellStyle name="Comma 66 2 3 2" xfId="4548"/>
    <cellStyle name="Comma 66 2 4" xfId="4547"/>
    <cellStyle name="Comma 66 3" xfId="2428"/>
    <cellStyle name="Comma 66 3 2" xfId="4549"/>
    <cellStyle name="Comma 66 4" xfId="2429"/>
    <cellStyle name="Comma 66 4 2" xfId="4550"/>
    <cellStyle name="Comma 66 5" xfId="2430"/>
    <cellStyle name="Comma 66 5 2" xfId="5024"/>
    <cellStyle name="Comma 67" xfId="2431"/>
    <cellStyle name="Comma 67 2" xfId="2432"/>
    <cellStyle name="Comma 67 2 2" xfId="2433"/>
    <cellStyle name="Comma 67 2 2 2" xfId="4551"/>
    <cellStyle name="Comma 67 2 3" xfId="2434"/>
    <cellStyle name="Comma 67 3" xfId="2435"/>
    <cellStyle name="Comma 67 3 2" xfId="4552"/>
    <cellStyle name="Comma 67 4" xfId="2436"/>
    <cellStyle name="Comma 67 4 2" xfId="4553"/>
    <cellStyle name="Comma 67 5" xfId="2437"/>
    <cellStyle name="Comma 67 5 2" xfId="5023"/>
    <cellStyle name="Comma 68" xfId="2438"/>
    <cellStyle name="Comma 68 2" xfId="2439"/>
    <cellStyle name="Comma 68 2 2" xfId="2440"/>
    <cellStyle name="Comma 68 2 2 2" xfId="4554"/>
    <cellStyle name="Comma 68 2 3" xfId="2441"/>
    <cellStyle name="Comma 68 3" xfId="2442"/>
    <cellStyle name="Comma 68 3 2" xfId="4555"/>
    <cellStyle name="Comma 68 4" xfId="2443"/>
    <cellStyle name="Comma 68 4 2" xfId="4556"/>
    <cellStyle name="Comma 68 5" xfId="2444"/>
    <cellStyle name="Comma 68 5 2" xfId="5441"/>
    <cellStyle name="Comma 69" xfId="2445"/>
    <cellStyle name="Comma 69 2" xfId="2446"/>
    <cellStyle name="Comma 69 2 2" xfId="2447"/>
    <cellStyle name="Comma 69 2 2 2" xfId="4557"/>
    <cellStyle name="Comma 69 2 3" xfId="2448"/>
    <cellStyle name="Comma 69 3" xfId="2449"/>
    <cellStyle name="Comma 69 3 2" xfId="4558"/>
    <cellStyle name="Comma 69 4" xfId="2450"/>
    <cellStyle name="Comma 69 4 2" xfId="4559"/>
    <cellStyle name="Comma 69 5" xfId="2451"/>
    <cellStyle name="Comma 69 5 2" xfId="5022"/>
    <cellStyle name="Comma 7" xfId="2452"/>
    <cellStyle name="Comma 7 2" xfId="2453"/>
    <cellStyle name="Comma 7 2 2" xfId="2454"/>
    <cellStyle name="Comma 7 2 3" xfId="2455"/>
    <cellStyle name="Comma 7 2 3 2" xfId="4561"/>
    <cellStyle name="Comma 7 2 4" xfId="2456"/>
    <cellStyle name="Comma 7 2 4 2" xfId="4562"/>
    <cellStyle name="Comma 7 2 5" xfId="4560"/>
    <cellStyle name="Comma 7 3" xfId="2457"/>
    <cellStyle name="Comma 7 3 2" xfId="2458"/>
    <cellStyle name="Comma 7 3 2 2" xfId="4563"/>
    <cellStyle name="Comma 7 3 3" xfId="2459"/>
    <cellStyle name="Comma 7 3 4" xfId="2460"/>
    <cellStyle name="Comma 7 4" xfId="2461"/>
    <cellStyle name="Comma 7 4 2" xfId="2462"/>
    <cellStyle name="Comma 7 4 3" xfId="2463"/>
    <cellStyle name="Comma 7 4 3 2" xfId="5021"/>
    <cellStyle name="Comma 7 4 4" xfId="2464"/>
    <cellStyle name="Comma 7 4 5" xfId="2465"/>
    <cellStyle name="Comma 7 4 5 2" xfId="4564"/>
    <cellStyle name="Comma 70" xfId="2466"/>
    <cellStyle name="Comma 70 2" xfId="2467"/>
    <cellStyle name="Comma 70 2 2" xfId="2468"/>
    <cellStyle name="Comma 70 2 2 2" xfId="4565"/>
    <cellStyle name="Comma 70 2 3" xfId="2469"/>
    <cellStyle name="Comma 70 3" xfId="2470"/>
    <cellStyle name="Comma 70 3 2" xfId="5020"/>
    <cellStyle name="Comma 71" xfId="2471"/>
    <cellStyle name="Comma 71 2" xfId="2472"/>
    <cellStyle name="Comma 71 2 2" xfId="2473"/>
    <cellStyle name="Comma 71 2 2 2" xfId="4566"/>
    <cellStyle name="Comma 71 2 3" xfId="2474"/>
    <cellStyle name="Comma 71 3" xfId="2475"/>
    <cellStyle name="Comma 71 3 2" xfId="2476"/>
    <cellStyle name="Comma 71 4" xfId="2477"/>
    <cellStyle name="Comma 71 4 2" xfId="4567"/>
    <cellStyle name="Comma 71 5" xfId="2478"/>
    <cellStyle name="Comma 71 6" xfId="2479"/>
    <cellStyle name="Comma 71 6 2" xfId="5440"/>
    <cellStyle name="Comma 72" xfId="2480"/>
    <cellStyle name="Comma 72 2" xfId="2481"/>
    <cellStyle name="Comma 72 2 2" xfId="2482"/>
    <cellStyle name="Comma 72 2 2 2" xfId="4568"/>
    <cellStyle name="Comma 72 2 3" xfId="2483"/>
    <cellStyle name="Comma 72 3" xfId="2484"/>
    <cellStyle name="Comma 72 3 2" xfId="2485"/>
    <cellStyle name="Comma 72 4" xfId="2486"/>
    <cellStyle name="Comma 72 4 2" xfId="4569"/>
    <cellStyle name="Comma 72 5" xfId="2487"/>
    <cellStyle name="Comma 72 6" xfId="2488"/>
    <cellStyle name="Comma 72 6 2" xfId="5439"/>
    <cellStyle name="Comma 73" xfId="2489"/>
    <cellStyle name="Comma 73 2" xfId="2490"/>
    <cellStyle name="Comma 73 2 2" xfId="2491"/>
    <cellStyle name="Comma 73 2 2 2" xfId="4570"/>
    <cellStyle name="Comma 73 2 3" xfId="2492"/>
    <cellStyle name="Comma 73 3" xfId="2493"/>
    <cellStyle name="Comma 73 3 2" xfId="5019"/>
    <cellStyle name="Comma 74" xfId="2494"/>
    <cellStyle name="Comma 74 2" xfId="2495"/>
    <cellStyle name="Comma 74 2 2" xfId="2496"/>
    <cellStyle name="Comma 74 2 2 2" xfId="4571"/>
    <cellStyle name="Comma 74 2 3" xfId="2497"/>
    <cellStyle name="Comma 74 3" xfId="2498"/>
    <cellStyle name="Comma 74 3 2" xfId="5018"/>
    <cellStyle name="Comma 75" xfId="2499"/>
    <cellStyle name="Comma 75 2" xfId="2500"/>
    <cellStyle name="Comma 75 2 2" xfId="2501"/>
    <cellStyle name="Comma 75 2 2 2" xfId="4572"/>
    <cellStyle name="Comma 75 2 3" xfId="2502"/>
    <cellStyle name="Comma 75 3" xfId="2503"/>
    <cellStyle name="Comma 75 3 2" xfId="5438"/>
    <cellStyle name="Comma 76" xfId="2504"/>
    <cellStyle name="Comma 76 2" xfId="2505"/>
    <cellStyle name="Comma 76 2 2" xfId="2506"/>
    <cellStyle name="Comma 76 2 2 2" xfId="4573"/>
    <cellStyle name="Comma 76 2 3" xfId="2507"/>
    <cellStyle name="Comma 76 3" xfId="2508"/>
    <cellStyle name="Comma 76 3 2" xfId="5017"/>
    <cellStyle name="Comma 77" xfId="2509"/>
    <cellStyle name="Comma 77 2" xfId="2510"/>
    <cellStyle name="Comma 77 2 2" xfId="2511"/>
    <cellStyle name="Comma 77 2 2 2" xfId="4574"/>
    <cellStyle name="Comma 77 2 3" xfId="2512"/>
    <cellStyle name="Comma 77 3" xfId="2513"/>
    <cellStyle name="Comma 77 3 2" xfId="5437"/>
    <cellStyle name="Comma 78" xfId="2514"/>
    <cellStyle name="Comma 78 2" xfId="2515"/>
    <cellStyle name="Comma 78 2 2" xfId="2516"/>
    <cellStyle name="Comma 78 2 2 2" xfId="4575"/>
    <cellStyle name="Comma 78 2 3" xfId="2517"/>
    <cellStyle name="Comma 78 3" xfId="2518"/>
    <cellStyle name="Comma 78 4" xfId="2519"/>
    <cellStyle name="Comma 78 4 2" xfId="4576"/>
    <cellStyle name="Comma 78 5" xfId="2520"/>
    <cellStyle name="Comma 78 5 2" xfId="5436"/>
    <cellStyle name="Comma 79" xfId="2521"/>
    <cellStyle name="Comma 79 2" xfId="2522"/>
    <cellStyle name="Comma 79 2 2" xfId="2523"/>
    <cellStyle name="Comma 79 2 2 2" xfId="4577"/>
    <cellStyle name="Comma 79 2 3" xfId="2524"/>
    <cellStyle name="Comma 79 3" xfId="2525"/>
    <cellStyle name="Comma 79 4" xfId="2526"/>
    <cellStyle name="Comma 79 4 2" xfId="4578"/>
    <cellStyle name="Comma 79 5" xfId="2527"/>
    <cellStyle name="Comma 79 5 2" xfId="5435"/>
    <cellStyle name="Comma 8" xfId="2528"/>
    <cellStyle name="Comma 8 2" xfId="2529"/>
    <cellStyle name="Comma 8 3" xfId="2530"/>
    <cellStyle name="Comma 8 3 2" xfId="2531"/>
    <cellStyle name="Comma 8 3 2 2" xfId="2532"/>
    <cellStyle name="Comma 8 3 2 3" xfId="2533"/>
    <cellStyle name="Comma 8 3 2 3 2" xfId="4580"/>
    <cellStyle name="Comma 8 3 2 4" xfId="4579"/>
    <cellStyle name="Comma 8 3 3" xfId="2534"/>
    <cellStyle name="Comma 8 3 3 2" xfId="2535"/>
    <cellStyle name="Comma 8 3 4" xfId="2536"/>
    <cellStyle name="Comma 8 4" xfId="2537"/>
    <cellStyle name="Comma 8 4 2" xfId="2538"/>
    <cellStyle name="Comma 8 4 2 2" xfId="2539"/>
    <cellStyle name="Comma 8 4 3" xfId="2540"/>
    <cellStyle name="Comma 8 4 3 2" xfId="2541"/>
    <cellStyle name="Comma 8 4 4" xfId="2542"/>
    <cellStyle name="Comma 8 4 4 2" xfId="2543"/>
    <cellStyle name="Comma 8 4 5" xfId="4581"/>
    <cellStyle name="Comma 8 5" xfId="2544"/>
    <cellStyle name="Comma 8 6" xfId="2545"/>
    <cellStyle name="Comma 8 6 2" xfId="5434"/>
    <cellStyle name="Comma 80" xfId="2546"/>
    <cellStyle name="Comma 80 2" xfId="2547"/>
    <cellStyle name="Comma 80 2 2" xfId="2548"/>
    <cellStyle name="Comma 80 2 2 2" xfId="4582"/>
    <cellStyle name="Comma 80 2 3" xfId="2549"/>
    <cellStyle name="Comma 80 3" xfId="2550"/>
    <cellStyle name="Comma 80 4" xfId="2551"/>
    <cellStyle name="Comma 80 4 2" xfId="4583"/>
    <cellStyle name="Comma 80 5" xfId="2552"/>
    <cellStyle name="Comma 80 5 2" xfId="5016"/>
    <cellStyle name="Comma 81" xfId="2553"/>
    <cellStyle name="Comma 81 2" xfId="2554"/>
    <cellStyle name="Comma 81 2 2" xfId="2555"/>
    <cellStyle name="Comma 81 2 2 2" xfId="4584"/>
    <cellStyle name="Comma 81 2 3" xfId="2556"/>
    <cellStyle name="Comma 81 3" xfId="2557"/>
    <cellStyle name="Comma 81 4" xfId="2558"/>
    <cellStyle name="Comma 81 4 2" xfId="4585"/>
    <cellStyle name="Comma 81 5" xfId="2559"/>
    <cellStyle name="Comma 81 5 2" xfId="5015"/>
    <cellStyle name="Comma 82" xfId="2560"/>
    <cellStyle name="Comma 82 2" xfId="2561"/>
    <cellStyle name="Comma 82 2 2" xfId="2562"/>
    <cellStyle name="Comma 82 2 3" xfId="2563"/>
    <cellStyle name="Comma 82 2 4" xfId="2564"/>
    <cellStyle name="Comma 82 2 4 2" xfId="4586"/>
    <cellStyle name="Comma 82 2 4 3" xfId="5014"/>
    <cellStyle name="Comma 82 3" xfId="2565"/>
    <cellStyle name="Comma 82 4" xfId="2566"/>
    <cellStyle name="Comma 82 5" xfId="2567"/>
    <cellStyle name="Comma 82 6" xfId="2568"/>
    <cellStyle name="Comma 82 6 2" xfId="4587"/>
    <cellStyle name="Comma 82 7" xfId="2569"/>
    <cellStyle name="Comma 82 7 2" xfId="2570"/>
    <cellStyle name="Comma 82 7 3" xfId="2571"/>
    <cellStyle name="Comma 82 7 4" xfId="2572"/>
    <cellStyle name="Comma 82 7 5" xfId="5431"/>
    <cellStyle name="Comma 82 8" xfId="2573"/>
    <cellStyle name="Comma 82 9" xfId="2574"/>
    <cellStyle name="Comma 82 9 2" xfId="5013"/>
    <cellStyle name="Comma 83" xfId="2575"/>
    <cellStyle name="Comma 83 2" xfId="2576"/>
    <cellStyle name="Comma 83 2 2" xfId="2577"/>
    <cellStyle name="Comma 83 2 3" xfId="2578"/>
    <cellStyle name="Comma 83 2 4" xfId="2579"/>
    <cellStyle name="Comma 83 2 4 2" xfId="4588"/>
    <cellStyle name="Comma 83 2 4 3" xfId="5012"/>
    <cellStyle name="Comma 83 3" xfId="2580"/>
    <cellStyle name="Comma 83 4" xfId="2581"/>
    <cellStyle name="Comma 83 5" xfId="2582"/>
    <cellStyle name="Comma 83 6" xfId="2583"/>
    <cellStyle name="Comma 83 6 2" xfId="4589"/>
    <cellStyle name="Comma 83 7" xfId="2584"/>
    <cellStyle name="Comma 83 7 2" xfId="2585"/>
    <cellStyle name="Comma 83 7 3" xfId="2586"/>
    <cellStyle name="Comma 83 7 4" xfId="2587"/>
    <cellStyle name="Comma 83 7 5" xfId="5011"/>
    <cellStyle name="Comma 83 8" xfId="2588"/>
    <cellStyle name="Comma 83 9" xfId="2589"/>
    <cellStyle name="Comma 83 9 2" xfId="5010"/>
    <cellStyle name="Comma 84" xfId="2590"/>
    <cellStyle name="Comma 84 10" xfId="2591"/>
    <cellStyle name="Comma 84 10 2" xfId="2592"/>
    <cellStyle name="Comma 84 11" xfId="2593"/>
    <cellStyle name="Comma 84 11 2" xfId="2594"/>
    <cellStyle name="Comma 84 12" xfId="2595"/>
    <cellStyle name="Comma 84 12 2" xfId="2596"/>
    <cellStyle name="Comma 84 13" xfId="2597"/>
    <cellStyle name="Comma 84 13 2" xfId="2598"/>
    <cellStyle name="Comma 84 14" xfId="4282"/>
    <cellStyle name="Comma 84 14 2" xfId="5433"/>
    <cellStyle name="Comma 84 14 2 2" xfId="6226"/>
    <cellStyle name="Comma 84 14 3" xfId="5744"/>
    <cellStyle name="Comma 84 14 3 2" xfId="6467"/>
    <cellStyle name="Comma 84 14 4" xfId="5985"/>
    <cellStyle name="Comma 84 2" xfId="2599"/>
    <cellStyle name="Comma 84 2 10" xfId="2600"/>
    <cellStyle name="Comma 84 2 10 2" xfId="2601"/>
    <cellStyle name="Comma 84 2 11" xfId="4281"/>
    <cellStyle name="Comma 84 2 11 2" xfId="5432"/>
    <cellStyle name="Comma 84 2 11 2 2" xfId="6225"/>
    <cellStyle name="Comma 84 2 11 3" xfId="5743"/>
    <cellStyle name="Comma 84 2 11 3 2" xfId="6466"/>
    <cellStyle name="Comma 84 2 11 4" xfId="5984"/>
    <cellStyle name="Comma 84 2 2" xfId="2602"/>
    <cellStyle name="Comma 84 2 2 2" xfId="2603"/>
    <cellStyle name="Comma 84 2 2 2 2" xfId="2604"/>
    <cellStyle name="Comma 84 2 2 3" xfId="2605"/>
    <cellStyle name="Comma 84 2 3" xfId="2606"/>
    <cellStyle name="Comma 84 2 3 2" xfId="2607"/>
    <cellStyle name="Comma 84 2 3 2 2" xfId="2608"/>
    <cellStyle name="Comma 84 2 3 2 2 2" xfId="2609"/>
    <cellStyle name="Comma 84 2 3 2 3" xfId="2610"/>
    <cellStyle name="Comma 84 2 3 2 3 2" xfId="2611"/>
    <cellStyle name="Comma 84 2 3 2 4" xfId="2612"/>
    <cellStyle name="Comma 84 2 3 3" xfId="2613"/>
    <cellStyle name="Comma 84 2 3 3 2" xfId="2614"/>
    <cellStyle name="Comma 84 2 3 3 2 2" xfId="2615"/>
    <cellStyle name="Comma 84 2 3 3 3" xfId="2616"/>
    <cellStyle name="Comma 84 2 3 3 3 2" xfId="2617"/>
    <cellStyle name="Comma 84 2 3 3 4" xfId="2618"/>
    <cellStyle name="Comma 84 2 3 4" xfId="2619"/>
    <cellStyle name="Comma 84 2 3 4 2" xfId="2620"/>
    <cellStyle name="Comma 84 2 3 5" xfId="2621"/>
    <cellStyle name="Comma 84 2 3 5 2" xfId="2622"/>
    <cellStyle name="Comma 84 2 3 6" xfId="2623"/>
    <cellStyle name="Comma 84 2 3 6 2" xfId="2624"/>
    <cellStyle name="Comma 84 2 4" xfId="2625"/>
    <cellStyle name="Comma 84 2 4 2" xfId="2626"/>
    <cellStyle name="Comma 84 2 5" xfId="2627"/>
    <cellStyle name="Comma 84 2 5 2" xfId="2628"/>
    <cellStyle name="Comma 84 2 5 3" xfId="2629"/>
    <cellStyle name="Comma 84 2 5 3 2" xfId="2630"/>
    <cellStyle name="Comma 84 2 5 4" xfId="2631"/>
    <cellStyle name="Comma 84 2 5 4 2" xfId="2632"/>
    <cellStyle name="Comma 84 2 5 5" xfId="2633"/>
    <cellStyle name="Comma 84 2 5 5 2" xfId="2634"/>
    <cellStyle name="Comma 84 2 6" xfId="2635"/>
    <cellStyle name="Comma 84 2 7" xfId="2636"/>
    <cellStyle name="Comma 84 2 7 2" xfId="2637"/>
    <cellStyle name="Comma 84 2 8" xfId="2638"/>
    <cellStyle name="Comma 84 2 8 2" xfId="2639"/>
    <cellStyle name="Comma 84 2 9" xfId="2640"/>
    <cellStyle name="Comma 84 2 9 2" xfId="2641"/>
    <cellStyle name="Comma 84 3" xfId="2642"/>
    <cellStyle name="Comma 84 4" xfId="2643"/>
    <cellStyle name="Comma 84 4 2" xfId="2644"/>
    <cellStyle name="Comma 84 4 2 2" xfId="2645"/>
    <cellStyle name="Comma 84 4 2 3" xfId="4591"/>
    <cellStyle name="Comma 84 4 3" xfId="2646"/>
    <cellStyle name="Comma 84 4 4" xfId="4590"/>
    <cellStyle name="Comma 84 5" xfId="2647"/>
    <cellStyle name="Comma 84 5 2" xfId="2648"/>
    <cellStyle name="Comma 84 5 2 2" xfId="2649"/>
    <cellStyle name="Comma 84 5 2 2 2" xfId="2650"/>
    <cellStyle name="Comma 84 5 2 3" xfId="2651"/>
    <cellStyle name="Comma 84 5 2 3 2" xfId="2652"/>
    <cellStyle name="Comma 84 5 2 4" xfId="2653"/>
    <cellStyle name="Comma 84 5 3" xfId="2654"/>
    <cellStyle name="Comma 84 5 3 2" xfId="2655"/>
    <cellStyle name="Comma 84 5 3 2 2" xfId="2656"/>
    <cellStyle name="Comma 84 5 3 3" xfId="2657"/>
    <cellStyle name="Comma 84 5 3 3 2" xfId="2658"/>
    <cellStyle name="Comma 84 5 3 4" xfId="2659"/>
    <cellStyle name="Comma 84 5 4" xfId="2660"/>
    <cellStyle name="Comma 84 5 4 2" xfId="2661"/>
    <cellStyle name="Comma 84 5 5" xfId="2662"/>
    <cellStyle name="Comma 84 5 5 2" xfId="2663"/>
    <cellStyle name="Comma 84 5 6" xfId="2664"/>
    <cellStyle name="Comma 84 5 6 2" xfId="2665"/>
    <cellStyle name="Comma 84 6" xfId="2666"/>
    <cellStyle name="Comma 84 6 2" xfId="2667"/>
    <cellStyle name="Comma 84 6 2 2" xfId="4592"/>
    <cellStyle name="Comma 84 6 3" xfId="2668"/>
    <cellStyle name="Comma 84 6 3 2" xfId="5009"/>
    <cellStyle name="Comma 84 7" xfId="2669"/>
    <cellStyle name="Comma 84 7 2" xfId="2670"/>
    <cellStyle name="Comma 84 7 2 2" xfId="2671"/>
    <cellStyle name="Comma 84 7 3" xfId="2672"/>
    <cellStyle name="Comma 84 7 3 2" xfId="2673"/>
    <cellStyle name="Comma 84 7 4" xfId="2674"/>
    <cellStyle name="Comma 84 7 4 2" xfId="2675"/>
    <cellStyle name="Comma 84 8" xfId="2676"/>
    <cellStyle name="Comma 84 8 2" xfId="2677"/>
    <cellStyle name="Comma 84 8 3" xfId="2678"/>
    <cellStyle name="Comma 84 8 3 2" xfId="4593"/>
    <cellStyle name="Comma 84 9" xfId="2679"/>
    <cellStyle name="Comma 84 9 2" xfId="2680"/>
    <cellStyle name="Comma 84 9 2 2" xfId="2681"/>
    <cellStyle name="Comma 84 9 3" xfId="2682"/>
    <cellStyle name="Comma 84 9 3 2" xfId="2683"/>
    <cellStyle name="Comma 84 9 4" xfId="2684"/>
    <cellStyle name="Comma 84 9 4 2" xfId="2685"/>
    <cellStyle name="Comma 85" xfId="2686"/>
    <cellStyle name="Comma 85 10" xfId="2687"/>
    <cellStyle name="Comma 85 10 2" xfId="2688"/>
    <cellStyle name="Comma 85 10 2 2" xfId="2689"/>
    <cellStyle name="Comma 85 10 3" xfId="2690"/>
    <cellStyle name="Comma 85 10 3 2" xfId="2691"/>
    <cellStyle name="Comma 85 10 4" xfId="2692"/>
    <cellStyle name="Comma 85 10 4 2" xfId="2693"/>
    <cellStyle name="Comma 85 11" xfId="2694"/>
    <cellStyle name="Comma 85 11 2" xfId="2695"/>
    <cellStyle name="Comma 85 12" xfId="2696"/>
    <cellStyle name="Comma 85 12 2" xfId="2697"/>
    <cellStyle name="Comma 85 13" xfId="2698"/>
    <cellStyle name="Comma 85 13 2" xfId="2699"/>
    <cellStyle name="Comma 85 14" xfId="2700"/>
    <cellStyle name="Comma 85 14 2" xfId="2701"/>
    <cellStyle name="Comma 85 15" xfId="4273"/>
    <cellStyle name="Comma 85 15 2" xfId="5430"/>
    <cellStyle name="Comma 85 15 2 2" xfId="6224"/>
    <cellStyle name="Comma 85 15 3" xfId="5742"/>
    <cellStyle name="Comma 85 15 3 2" xfId="6465"/>
    <cellStyle name="Comma 85 15 4" xfId="5983"/>
    <cellStyle name="Comma 85 2" xfId="2702"/>
    <cellStyle name="Comma 85 2 10" xfId="2703"/>
    <cellStyle name="Comma 85 2 10 2" xfId="2704"/>
    <cellStyle name="Comma 85 2 11" xfId="4271"/>
    <cellStyle name="Comma 85 2 11 2" xfId="5429"/>
    <cellStyle name="Comma 85 2 11 2 2" xfId="6223"/>
    <cellStyle name="Comma 85 2 11 3" xfId="5741"/>
    <cellStyle name="Comma 85 2 11 3 2" xfId="6464"/>
    <cellStyle name="Comma 85 2 11 4" xfId="5982"/>
    <cellStyle name="Comma 85 2 2" xfId="2705"/>
    <cellStyle name="Comma 85 2 2 2" xfId="2706"/>
    <cellStyle name="Comma 85 2 2 2 2" xfId="2707"/>
    <cellStyle name="Comma 85 2 2 3" xfId="2708"/>
    <cellStyle name="Comma 85 2 3" xfId="2709"/>
    <cellStyle name="Comma 85 2 3 2" xfId="2710"/>
    <cellStyle name="Comma 85 2 3 2 2" xfId="2711"/>
    <cellStyle name="Comma 85 2 3 2 2 2" xfId="2712"/>
    <cellStyle name="Comma 85 2 3 2 3" xfId="2713"/>
    <cellStyle name="Comma 85 2 3 2 3 2" xfId="2714"/>
    <cellStyle name="Comma 85 2 3 2 4" xfId="2715"/>
    <cellStyle name="Comma 85 2 3 3" xfId="2716"/>
    <cellStyle name="Comma 85 2 3 3 2" xfId="2717"/>
    <cellStyle name="Comma 85 2 3 3 2 2" xfId="2718"/>
    <cellStyle name="Comma 85 2 3 3 3" xfId="2719"/>
    <cellStyle name="Comma 85 2 3 3 3 2" xfId="2720"/>
    <cellStyle name="Comma 85 2 3 3 4" xfId="2721"/>
    <cellStyle name="Comma 85 2 3 4" xfId="2722"/>
    <cellStyle name="Comma 85 2 3 4 2" xfId="2723"/>
    <cellStyle name="Comma 85 2 3 5" xfId="2724"/>
    <cellStyle name="Comma 85 2 3 5 2" xfId="2725"/>
    <cellStyle name="Comma 85 2 3 6" xfId="2726"/>
    <cellStyle name="Comma 85 2 3 6 2" xfId="2727"/>
    <cellStyle name="Comma 85 2 4" xfId="2728"/>
    <cellStyle name="Comma 85 2 4 2" xfId="2729"/>
    <cellStyle name="Comma 85 2 5" xfId="2730"/>
    <cellStyle name="Comma 85 2 5 2" xfId="2731"/>
    <cellStyle name="Comma 85 2 5 3" xfId="2732"/>
    <cellStyle name="Comma 85 2 5 3 2" xfId="2733"/>
    <cellStyle name="Comma 85 2 5 4" xfId="2734"/>
    <cellStyle name="Comma 85 2 5 4 2" xfId="2735"/>
    <cellStyle name="Comma 85 2 5 5" xfId="2736"/>
    <cellStyle name="Comma 85 2 5 5 2" xfId="2737"/>
    <cellStyle name="Comma 85 2 6" xfId="2738"/>
    <cellStyle name="Comma 85 2 7" xfId="2739"/>
    <cellStyle name="Comma 85 2 7 2" xfId="2740"/>
    <cellStyle name="Comma 85 2 8" xfId="2741"/>
    <cellStyle name="Comma 85 2 8 2" xfId="2742"/>
    <cellStyle name="Comma 85 2 9" xfId="2743"/>
    <cellStyle name="Comma 85 2 9 2" xfId="2744"/>
    <cellStyle name="Comma 85 3" xfId="2745"/>
    <cellStyle name="Comma 85 3 2" xfId="2746"/>
    <cellStyle name="Comma 85 3 3" xfId="2747"/>
    <cellStyle name="Comma 85 3 4" xfId="2748"/>
    <cellStyle name="Comma 85 3 4 2" xfId="4594"/>
    <cellStyle name="Comma 85 3 4 3" xfId="5428"/>
    <cellStyle name="Comma 85 4" xfId="2749"/>
    <cellStyle name="Comma 85 5" xfId="2750"/>
    <cellStyle name="Comma 85 5 2" xfId="2751"/>
    <cellStyle name="Comma 85 5 2 2" xfId="2752"/>
    <cellStyle name="Comma 85 5 2 3" xfId="4596"/>
    <cellStyle name="Comma 85 5 3" xfId="2753"/>
    <cellStyle name="Comma 85 5 4" xfId="4595"/>
    <cellStyle name="Comma 85 6" xfId="2754"/>
    <cellStyle name="Comma 85 6 2" xfId="2755"/>
    <cellStyle name="Comma 85 6 2 2" xfId="2756"/>
    <cellStyle name="Comma 85 6 2 2 2" xfId="2757"/>
    <cellStyle name="Comma 85 6 2 3" xfId="2758"/>
    <cellStyle name="Comma 85 6 2 3 2" xfId="2759"/>
    <cellStyle name="Comma 85 6 2 4" xfId="2760"/>
    <cellStyle name="Comma 85 6 3" xfId="2761"/>
    <cellStyle name="Comma 85 6 3 2" xfId="2762"/>
    <cellStyle name="Comma 85 6 3 2 2" xfId="2763"/>
    <cellStyle name="Comma 85 6 3 3" xfId="2764"/>
    <cellStyle name="Comma 85 6 3 3 2" xfId="2765"/>
    <cellStyle name="Comma 85 6 3 4" xfId="2766"/>
    <cellStyle name="Comma 85 6 4" xfId="2767"/>
    <cellStyle name="Comma 85 6 4 2" xfId="2768"/>
    <cellStyle name="Comma 85 6 5" xfId="2769"/>
    <cellStyle name="Comma 85 6 5 2" xfId="2770"/>
    <cellStyle name="Comma 85 6 6" xfId="2771"/>
    <cellStyle name="Comma 85 6 6 2" xfId="2772"/>
    <cellStyle name="Comma 85 7" xfId="2773"/>
    <cellStyle name="Comma 85 7 2" xfId="2774"/>
    <cellStyle name="Comma 85 7 2 2" xfId="4597"/>
    <cellStyle name="Comma 85 7 3" xfId="2775"/>
    <cellStyle name="Comma 85 7 3 2" xfId="5008"/>
    <cellStyle name="Comma 85 8" xfId="2776"/>
    <cellStyle name="Comma 85 8 2" xfId="2777"/>
    <cellStyle name="Comma 85 8 2 2" xfId="2778"/>
    <cellStyle name="Comma 85 8 3" xfId="2779"/>
    <cellStyle name="Comma 85 8 3 2" xfId="2780"/>
    <cellStyle name="Comma 85 8 4" xfId="2781"/>
    <cellStyle name="Comma 85 8 4 2" xfId="2782"/>
    <cellStyle name="Comma 85 9" xfId="2783"/>
    <cellStyle name="Comma 85 9 2" xfId="2784"/>
    <cellStyle name="Comma 85 9 3" xfId="2785"/>
    <cellStyle name="Comma 85 9 3 2" xfId="4598"/>
    <cellStyle name="Comma 86" xfId="2786"/>
    <cellStyle name="Comma 86 2" xfId="2787"/>
    <cellStyle name="Comma 86 3" xfId="2788"/>
    <cellStyle name="Comma 86 3 2" xfId="2789"/>
    <cellStyle name="Comma 86 3 3" xfId="2790"/>
    <cellStyle name="Comma 86 3 4" xfId="2791"/>
    <cellStyle name="Comma 86 3 4 2" xfId="4599"/>
    <cellStyle name="Comma 86 3 4 3" xfId="5007"/>
    <cellStyle name="Comma 86 4" xfId="2792"/>
    <cellStyle name="Comma 86 5" xfId="2793"/>
    <cellStyle name="Comma 86 5 2" xfId="4600"/>
    <cellStyle name="Comma 86 6" xfId="2794"/>
    <cellStyle name="Comma 86 6 2" xfId="4601"/>
    <cellStyle name="Comma 86 7" xfId="2795"/>
    <cellStyle name="Comma 86 7 2" xfId="5006"/>
    <cellStyle name="Comma 87" xfId="2796"/>
    <cellStyle name="Comma 87 2" xfId="2797"/>
    <cellStyle name="Comma 87 3" xfId="2798"/>
    <cellStyle name="Comma 87 3 2" xfId="2799"/>
    <cellStyle name="Comma 87 3 3" xfId="2800"/>
    <cellStyle name="Comma 87 3 4" xfId="2801"/>
    <cellStyle name="Comma 87 3 4 2" xfId="4602"/>
    <cellStyle name="Comma 87 3 4 3" xfId="5005"/>
    <cellStyle name="Comma 87 4" xfId="2802"/>
    <cellStyle name="Comma 87 5" xfId="2803"/>
    <cellStyle name="Comma 87 5 2" xfId="4603"/>
    <cellStyle name="Comma 87 6" xfId="2804"/>
    <cellStyle name="Comma 87 6 2" xfId="4604"/>
    <cellStyle name="Comma 87 7" xfId="2805"/>
    <cellStyle name="Comma 87 7 2" xfId="5004"/>
    <cellStyle name="Comma 88" xfId="2806"/>
    <cellStyle name="Comma 88 2" xfId="2807"/>
    <cellStyle name="Comma 88 3" xfId="2808"/>
    <cellStyle name="Comma 88 3 2" xfId="2809"/>
    <cellStyle name="Comma 88 3 3" xfId="2810"/>
    <cellStyle name="Comma 88 3 4" xfId="2811"/>
    <cellStyle name="Comma 88 3 4 2" xfId="4605"/>
    <cellStyle name="Comma 88 3 4 3" xfId="5003"/>
    <cellStyle name="Comma 88 4" xfId="2812"/>
    <cellStyle name="Comma 88 5" xfId="2813"/>
    <cellStyle name="Comma 88 5 2" xfId="4606"/>
    <cellStyle name="Comma 88 6" xfId="2814"/>
    <cellStyle name="Comma 88 6 2" xfId="4607"/>
    <cellStyle name="Comma 88 7" xfId="2815"/>
    <cellStyle name="Comma 88 7 2" xfId="5002"/>
    <cellStyle name="Comma 89" xfId="2816"/>
    <cellStyle name="Comma 89 2" xfId="2817"/>
    <cellStyle name="Comma 89 3" xfId="2818"/>
    <cellStyle name="Comma 89 3 2" xfId="2819"/>
    <cellStyle name="Comma 89 3 3" xfId="2820"/>
    <cellStyle name="Comma 89 3 4" xfId="2821"/>
    <cellStyle name="Comma 89 3 4 2" xfId="4608"/>
    <cellStyle name="Comma 89 3 4 3" xfId="5001"/>
    <cellStyle name="Comma 89 4" xfId="2822"/>
    <cellStyle name="Comma 89 5" xfId="2823"/>
    <cellStyle name="Comma 89 5 2" xfId="4609"/>
    <cellStyle name="Comma 89 6" xfId="2824"/>
    <cellStyle name="Comma 89 6 2" xfId="4610"/>
    <cellStyle name="Comma 89 7" xfId="2825"/>
    <cellStyle name="Comma 89 7 2" xfId="5000"/>
    <cellStyle name="Comma 9" xfId="2826"/>
    <cellStyle name="Comma 9 2" xfId="2827"/>
    <cellStyle name="Comma 9 2 10" xfId="4611"/>
    <cellStyle name="Comma 9 2 2" xfId="2828"/>
    <cellStyle name="Comma 9 2 3" xfId="2829"/>
    <cellStyle name="Comma 9 2 3 2" xfId="2830"/>
    <cellStyle name="Comma 9 2 3 3" xfId="2831"/>
    <cellStyle name="Comma 9 2 3 3 2" xfId="4612"/>
    <cellStyle name="Comma 9 2 3 3 3" xfId="4999"/>
    <cellStyle name="Comma 9 2 4" xfId="2832"/>
    <cellStyle name="Comma 9 2 4 2" xfId="2833"/>
    <cellStyle name="Comma 9 2 4 2 2" xfId="2834"/>
    <cellStyle name="Comma 9 2 4 2 3" xfId="2835"/>
    <cellStyle name="Comma 9 2 4 2 3 2" xfId="4614"/>
    <cellStyle name="Comma 9 2 4 2 4" xfId="2836"/>
    <cellStyle name="Comma 9 2 4 3" xfId="2837"/>
    <cellStyle name="Comma 9 2 4 3 2" xfId="4615"/>
    <cellStyle name="Comma 9 2 4 3 3" xfId="5427"/>
    <cellStyle name="Comma 9 2 4 4" xfId="4613"/>
    <cellStyle name="Comma 9 2 5" xfId="2838"/>
    <cellStyle name="Comma 9 2 5 2" xfId="4616"/>
    <cellStyle name="Comma 9 2 6" xfId="2839"/>
    <cellStyle name="Comma 9 2 6 2" xfId="2840"/>
    <cellStyle name="Comma 9 2 6 3" xfId="2841"/>
    <cellStyle name="Comma 9 2 6 4" xfId="2842"/>
    <cellStyle name="Comma 9 2 6 5" xfId="2843"/>
    <cellStyle name="Comma 9 2 6 6" xfId="4998"/>
    <cellStyle name="Comma 9 2 7" xfId="2844"/>
    <cellStyle name="Comma 9 2 7 2" xfId="4617"/>
    <cellStyle name="Comma 9 2 8" xfId="2845"/>
    <cellStyle name="Comma 9 2 9" xfId="2846"/>
    <cellStyle name="Comma 9 2 9 2" xfId="4997"/>
    <cellStyle name="Comma 9 3" xfId="2847"/>
    <cellStyle name="Comma 9 3 2" xfId="2848"/>
    <cellStyle name="Comma 9 3 2 2" xfId="2849"/>
    <cellStyle name="Comma 9 3 2 2 2" xfId="4619"/>
    <cellStyle name="Comma 9 3 2 3" xfId="2850"/>
    <cellStyle name="Comma 9 3 2 3 2" xfId="4620"/>
    <cellStyle name="Comma 9 3 2 4" xfId="2851"/>
    <cellStyle name="Comma 9 3 2 4 2" xfId="4621"/>
    <cellStyle name="Comma 9 3 2 5" xfId="2852"/>
    <cellStyle name="Comma 9 3 2 5 2" xfId="4622"/>
    <cellStyle name="Comma 9 3 2 5 3" xfId="5426"/>
    <cellStyle name="Comma 9 3 2 6" xfId="4618"/>
    <cellStyle name="Comma 9 3 3" xfId="2853"/>
    <cellStyle name="Comma 9 3 3 2" xfId="2854"/>
    <cellStyle name="Comma 9 3 3 2 2" xfId="4623"/>
    <cellStyle name="Comma 9 3 3 3" xfId="2855"/>
    <cellStyle name="Comma 9 3 3 3 2" xfId="4624"/>
    <cellStyle name="Comma 9 3 3 4" xfId="2856"/>
    <cellStyle name="Comma 9 3 3 4 2" xfId="4996"/>
    <cellStyle name="Comma 9 3 4" xfId="2857"/>
    <cellStyle name="Comma 9 3 4 2" xfId="2858"/>
    <cellStyle name="Comma 9 3 4 3" xfId="2859"/>
    <cellStyle name="Comma 9 3 4 3 2" xfId="4625"/>
    <cellStyle name="Comma 9 3 5" xfId="2860"/>
    <cellStyle name="Comma 9 3 5 2" xfId="2861"/>
    <cellStyle name="Comma 9 3 5 2 2" xfId="4626"/>
    <cellStyle name="Comma 9 3 6" xfId="2862"/>
    <cellStyle name="Comma 9 3 7" xfId="2863"/>
    <cellStyle name="Comma 9 3 7 2" xfId="2864"/>
    <cellStyle name="Comma 9 3 7 2 2" xfId="4628"/>
    <cellStyle name="Comma 9 3 7 3" xfId="2865"/>
    <cellStyle name="Comma 9 3 7 3 2" xfId="4629"/>
    <cellStyle name="Comma 9 3 7 4" xfId="2866"/>
    <cellStyle name="Comma 9 3 7 4 2" xfId="4630"/>
    <cellStyle name="Comma 9 3 7 5" xfId="2867"/>
    <cellStyle name="Comma 9 3 7 6" xfId="2868"/>
    <cellStyle name="Comma 9 3 7 6 2" xfId="4631"/>
    <cellStyle name="Comma 9 3 7 7" xfId="4627"/>
    <cellStyle name="Comma 9 3 7 8" xfId="4995"/>
    <cellStyle name="Comma 9 3 8" xfId="2869"/>
    <cellStyle name="Comma 9 3 8 2" xfId="2870"/>
    <cellStyle name="Comma 9 3 8 2 2" xfId="4632"/>
    <cellStyle name="Comma 9 3 8 2 3" xfId="4993"/>
    <cellStyle name="Comma 9 3 8 3" xfId="2871"/>
    <cellStyle name="Comma 9 3 8 4" xfId="2872"/>
    <cellStyle name="Comma 9 3 8 4 2" xfId="4633"/>
    <cellStyle name="Comma 9 3 8 4 3" xfId="4992"/>
    <cellStyle name="Comma 9 3 8 5" xfId="4994"/>
    <cellStyle name="Comma 9 4" xfId="2873"/>
    <cellStyle name="Comma 9 4 2" xfId="2874"/>
    <cellStyle name="Comma 9 4 2 2" xfId="2875"/>
    <cellStyle name="Comma 9 4 2 3" xfId="2876"/>
    <cellStyle name="Comma 9 4 2 3 2" xfId="4635"/>
    <cellStyle name="Comma 9 4 2 4" xfId="4634"/>
    <cellStyle name="Comma 9 4 3" xfId="2877"/>
    <cellStyle name="Comma 9 4 3 2" xfId="4636"/>
    <cellStyle name="Comma 9 4 4" xfId="2878"/>
    <cellStyle name="Comma 9 4 5" xfId="2879"/>
    <cellStyle name="Comma 9 5" xfId="2880"/>
    <cellStyle name="Comma 9 5 2" xfId="4637"/>
    <cellStyle name="Comma 9 6" xfId="2881"/>
    <cellStyle name="Comma 9 6 2" xfId="2882"/>
    <cellStyle name="Comma 9 6 2 2" xfId="4639"/>
    <cellStyle name="Comma 9 6 3" xfId="2883"/>
    <cellStyle name="Comma 9 6 4" xfId="2884"/>
    <cellStyle name="Comma 9 6 4 2" xfId="2885"/>
    <cellStyle name="Comma 9 6 4 2 2" xfId="4641"/>
    <cellStyle name="Comma 9 6 4 3" xfId="2886"/>
    <cellStyle name="Comma 9 6 4 3 2" xfId="4642"/>
    <cellStyle name="Comma 9 6 4 4" xfId="4640"/>
    <cellStyle name="Comma 9 6 5" xfId="4638"/>
    <cellStyle name="Comma 9 7" xfId="2887"/>
    <cellStyle name="Comma 9 7 2" xfId="2888"/>
    <cellStyle name="Comma 9 7 3" xfId="4643"/>
    <cellStyle name="Comma 9 8" xfId="2889"/>
    <cellStyle name="Comma 9 8 2" xfId="2890"/>
    <cellStyle name="Comma 9 8 2 2" xfId="4645"/>
    <cellStyle name="Comma 9 8 3" xfId="2891"/>
    <cellStyle name="Comma 9 8 4" xfId="2892"/>
    <cellStyle name="Comma 9 8 4 2" xfId="4646"/>
    <cellStyle name="Comma 9 8 5" xfId="4644"/>
    <cellStyle name="Comma 9 8 6" xfId="4991"/>
    <cellStyle name="Comma 9 9" xfId="2893"/>
    <cellStyle name="Comma 9 9 2" xfId="4990"/>
    <cellStyle name="Comma 90" xfId="2894"/>
    <cellStyle name="Comma 90 2" xfId="2895"/>
    <cellStyle name="Comma 90 3" xfId="2896"/>
    <cellStyle name="Comma 90 3 2" xfId="2897"/>
    <cellStyle name="Comma 90 3 3" xfId="2898"/>
    <cellStyle name="Comma 90 3 4" xfId="2899"/>
    <cellStyle name="Comma 90 3 4 2" xfId="4647"/>
    <cellStyle name="Comma 90 3 4 3" xfId="4989"/>
    <cellStyle name="Comma 90 4" xfId="2900"/>
    <cellStyle name="Comma 90 4 2" xfId="4648"/>
    <cellStyle name="Comma 90 5" xfId="2901"/>
    <cellStyle name="Comma 90 6" xfId="2902"/>
    <cellStyle name="Comma 90 6 2" xfId="4988"/>
    <cellStyle name="Comma 91" xfId="2903"/>
    <cellStyle name="Comma 91 2" xfId="2904"/>
    <cellStyle name="Comma 91 3" xfId="2905"/>
    <cellStyle name="Comma 91 3 2" xfId="2906"/>
    <cellStyle name="Comma 91 3 3" xfId="2907"/>
    <cellStyle name="Comma 91 3 4" xfId="2908"/>
    <cellStyle name="Comma 91 3 4 2" xfId="4649"/>
    <cellStyle name="Comma 91 3 4 3" xfId="5425"/>
    <cellStyle name="Comma 91 4" xfId="2909"/>
    <cellStyle name="Comma 91 4 2" xfId="4650"/>
    <cellStyle name="Comma 91 5" xfId="2910"/>
    <cellStyle name="Comma 91 6" xfId="2911"/>
    <cellStyle name="Comma 91 6 2" xfId="5424"/>
    <cellStyle name="Comma 92" xfId="2912"/>
    <cellStyle name="Comma 92 2" xfId="2913"/>
    <cellStyle name="Comma 92 3" xfId="2914"/>
    <cellStyle name="Comma 92 3 2" xfId="2915"/>
    <cellStyle name="Comma 92 3 3" xfId="2916"/>
    <cellStyle name="Comma 92 3 4" xfId="2917"/>
    <cellStyle name="Comma 92 3 4 2" xfId="4651"/>
    <cellStyle name="Comma 92 3 4 3" xfId="5423"/>
    <cellStyle name="Comma 92 4" xfId="2918"/>
    <cellStyle name="Comma 92 4 2" xfId="4652"/>
    <cellStyle name="Comma 92 5" xfId="2919"/>
    <cellStyle name="Comma 92 6" xfId="2920"/>
    <cellStyle name="Comma 92 6 2" xfId="4987"/>
    <cellStyle name="Comma 93" xfId="2921"/>
    <cellStyle name="Comma 93 2" xfId="2922"/>
    <cellStyle name="Comma 93 3" xfId="2923"/>
    <cellStyle name="Comma 93 3 2" xfId="2924"/>
    <cellStyle name="Comma 93 3 3" xfId="2925"/>
    <cellStyle name="Comma 93 3 4" xfId="2926"/>
    <cellStyle name="Comma 93 3 4 2" xfId="4653"/>
    <cellStyle name="Comma 93 3 4 3" xfId="4986"/>
    <cellStyle name="Comma 93 4" xfId="2927"/>
    <cellStyle name="Comma 93 4 2" xfId="4654"/>
    <cellStyle name="Comma 93 5" xfId="2928"/>
    <cellStyle name="Comma 93 6" xfId="2929"/>
    <cellStyle name="Comma 93 6 2" xfId="5422"/>
    <cellStyle name="Comma 94" xfId="2930"/>
    <cellStyle name="Comma 94 2" xfId="2931"/>
    <cellStyle name="Comma 94 3" xfId="2932"/>
    <cellStyle name="Comma 94 3 2" xfId="2933"/>
    <cellStyle name="Comma 94 3 3" xfId="2934"/>
    <cellStyle name="Comma 94 3 4" xfId="2935"/>
    <cellStyle name="Comma 94 3 4 2" xfId="4655"/>
    <cellStyle name="Comma 94 3 4 3" xfId="5421"/>
    <cellStyle name="Comma 94 4" xfId="2936"/>
    <cellStyle name="Comma 94 4 2" xfId="4656"/>
    <cellStyle name="Comma 94 5" xfId="2937"/>
    <cellStyle name="Comma 94 6" xfId="2938"/>
    <cellStyle name="Comma 94 6 2" xfId="4985"/>
    <cellStyle name="Comma 95" xfId="2939"/>
    <cellStyle name="Comma 95 2" xfId="2940"/>
    <cellStyle name="Comma 95 2 2" xfId="2941"/>
    <cellStyle name="Comma 95 2 2 2" xfId="4657"/>
    <cellStyle name="Comma 95 2 3" xfId="2942"/>
    <cellStyle name="Comma 95 2 4" xfId="2943"/>
    <cellStyle name="Comma 95 2 4 2" xfId="4984"/>
    <cellStyle name="Comma 95 3" xfId="2944"/>
    <cellStyle name="Comma 95 3 2" xfId="2945"/>
    <cellStyle name="Comma 95 3 3" xfId="2946"/>
    <cellStyle name="Comma 95 3 4" xfId="2947"/>
    <cellStyle name="Comma 95 3 4 2" xfId="4659"/>
    <cellStyle name="Comma 95 3 4 3" xfId="5420"/>
    <cellStyle name="Comma 95 4" xfId="2948"/>
    <cellStyle name="Comma 95 4 2" xfId="4660"/>
    <cellStyle name="Comma 95 5" xfId="2949"/>
    <cellStyle name="Comma 96" xfId="2950"/>
    <cellStyle name="Comma 96 2" xfId="2951"/>
    <cellStyle name="Comma 96 2 2" xfId="2952"/>
    <cellStyle name="Comma 96 2 2 2" xfId="4662"/>
    <cellStyle name="Comma 96 2 3" xfId="2953"/>
    <cellStyle name="Comma 96 2 4" xfId="2954"/>
    <cellStyle name="Comma 96 2 4 2" xfId="4983"/>
    <cellStyle name="Comma 96 3" xfId="2955"/>
    <cellStyle name="Comma 96 3 2" xfId="2956"/>
    <cellStyle name="Comma 96 3 3" xfId="2957"/>
    <cellStyle name="Comma 96 3 4" xfId="2958"/>
    <cellStyle name="Comma 96 3 4 2" xfId="4663"/>
    <cellStyle name="Comma 96 3 4 3" xfId="4982"/>
    <cellStyle name="Comma 96 4" xfId="2959"/>
    <cellStyle name="Comma 96 4 2" xfId="4664"/>
    <cellStyle name="Comma 96 5" xfId="2960"/>
    <cellStyle name="Comma 97" xfId="2961"/>
    <cellStyle name="Comma 97 2" xfId="2962"/>
    <cellStyle name="Comma 97 2 2" xfId="2963"/>
    <cellStyle name="Comma 97 3" xfId="2964"/>
    <cellStyle name="Comma 97 3 2" xfId="4666"/>
    <cellStyle name="Comma 97 4" xfId="2965"/>
    <cellStyle name="Comma 97 5" xfId="2966"/>
    <cellStyle name="Comma 97 5 2" xfId="5419"/>
    <cellStyle name="Comma 98" xfId="2967"/>
    <cellStyle name="Comma 98 2" xfId="2968"/>
    <cellStyle name="Comma 98 3" xfId="2969"/>
    <cellStyle name="Comma 98 3 2" xfId="2970"/>
    <cellStyle name="Comma 98 3 3" xfId="2971"/>
    <cellStyle name="Comma 98 3 4" xfId="2972"/>
    <cellStyle name="Comma 98 3 4 2" xfId="4667"/>
    <cellStyle name="Comma 98 3 4 3" xfId="5418"/>
    <cellStyle name="Comma 98 4" xfId="2973"/>
    <cellStyle name="Comma 98 4 2" xfId="4668"/>
    <cellStyle name="Comma 98 5" xfId="2974"/>
    <cellStyle name="Comma 98 6" xfId="2975"/>
    <cellStyle name="Comma 98 6 2" xfId="4981"/>
    <cellStyle name="Comma 99" xfId="2976"/>
    <cellStyle name="Comma 99 2" xfId="2977"/>
    <cellStyle name="Comma 99 3" xfId="2978"/>
    <cellStyle name="Comma 99 3 2" xfId="2979"/>
    <cellStyle name="Comma 99 3 3" xfId="2980"/>
    <cellStyle name="Comma 99 3 4" xfId="2981"/>
    <cellStyle name="Comma 99 3 4 2" xfId="4669"/>
    <cellStyle name="Comma 99 3 4 3" xfId="4980"/>
    <cellStyle name="Comma 99 4" xfId="2982"/>
    <cellStyle name="Comma 99 4 2" xfId="4670"/>
    <cellStyle name="Comma 99 5" xfId="2983"/>
    <cellStyle name="Comma 99 6" xfId="2984"/>
    <cellStyle name="Comma 99 6 2" xfId="5417"/>
    <cellStyle name="Currency 2" xfId="2985"/>
    <cellStyle name="Currency 2 2" xfId="2986"/>
    <cellStyle name="Currency 2 2 2" xfId="2987"/>
    <cellStyle name="Currency 2 2 3" xfId="2988"/>
    <cellStyle name="Currency 2 3" xfId="2989"/>
    <cellStyle name="Currency 3" xfId="2990"/>
    <cellStyle name="Currency 3 2" xfId="2991"/>
    <cellStyle name="Currency 3 2 2" xfId="2992"/>
    <cellStyle name="Currency 3 3" xfId="2993"/>
    <cellStyle name="Currency 3 3 2" xfId="2994"/>
    <cellStyle name="Currency 3 3 3" xfId="2995"/>
    <cellStyle name="Currency 3 3 4" xfId="2996"/>
    <cellStyle name="Currency 3 3 5" xfId="2997"/>
    <cellStyle name="Currency 3 3 6" xfId="4979"/>
    <cellStyle name="Currency 3 4" xfId="2998"/>
    <cellStyle name="Currency 4" xfId="2999"/>
    <cellStyle name="E&amp;Y House" xfId="3000"/>
    <cellStyle name="E&amp;Y House 2" xfId="3001"/>
    <cellStyle name="E&amp;Y House 2 2" xfId="3002"/>
    <cellStyle name="Explanatory Text 2" xfId="3003"/>
    <cellStyle name="Explanatory Text 3" xfId="3004"/>
    <cellStyle name="Explanatory Text 4" xfId="3005"/>
    <cellStyle name="Good 2" xfId="3006"/>
    <cellStyle name="Good 3" xfId="3007"/>
    <cellStyle name="Good 3 2" xfId="3008"/>
    <cellStyle name="Good 3 3" xfId="3009"/>
    <cellStyle name="Good 3 4" xfId="3010"/>
    <cellStyle name="Good 3 5" xfId="3011"/>
    <cellStyle name="Good 3 6" xfId="3012"/>
    <cellStyle name="Good 3 7" xfId="4237"/>
    <cellStyle name="Good 4" xfId="3013"/>
    <cellStyle name="Heading 1 2" xfId="3014"/>
    <cellStyle name="Heading 1 3" xfId="3015"/>
    <cellStyle name="Heading 1 3 2" xfId="3016"/>
    <cellStyle name="Heading 1 3 2 2" xfId="3017"/>
    <cellStyle name="Heading 1 3 3" xfId="3018"/>
    <cellStyle name="Heading 1 3 3 2" xfId="3019"/>
    <cellStyle name="Heading 1 3 3 3" xfId="4234"/>
    <cellStyle name="Heading 1 3 4" xfId="3020"/>
    <cellStyle name="Heading 1 3 4 2" xfId="3021"/>
    <cellStyle name="Heading 1 3 5" xfId="3022"/>
    <cellStyle name="Heading 1 3 5 2" xfId="3023"/>
    <cellStyle name="Heading 1 3 6" xfId="3024"/>
    <cellStyle name="Heading 1 3 6 2" xfId="4671"/>
    <cellStyle name="Heading 1 3 7" xfId="4235"/>
    <cellStyle name="Heading 1 4" xfId="3025"/>
    <cellStyle name="Heading 2 2" xfId="3026"/>
    <cellStyle name="Heading 2 3" xfId="3027"/>
    <cellStyle name="Heading 2 3 2" xfId="3028"/>
    <cellStyle name="Heading 2 3 2 2" xfId="3029"/>
    <cellStyle name="Heading 2 3 3" xfId="3030"/>
    <cellStyle name="Heading 2 3 3 2" xfId="3031"/>
    <cellStyle name="Heading 2 3 3 3" xfId="4231"/>
    <cellStyle name="Heading 2 3 4" xfId="3032"/>
    <cellStyle name="Heading 2 3 4 2" xfId="3033"/>
    <cellStyle name="Heading 2 3 5" xfId="3034"/>
    <cellStyle name="Heading 2 3 5 2" xfId="3035"/>
    <cellStyle name="Heading 2 3 6" xfId="3036"/>
    <cellStyle name="Heading 2 3 6 2" xfId="4672"/>
    <cellStyle name="Heading 2 3 7" xfId="4232"/>
    <cellStyle name="Heading 2 4" xfId="3037"/>
    <cellStyle name="Heading 3 2" xfId="3038"/>
    <cellStyle name="Heading 3 3" xfId="3039"/>
    <cellStyle name="Heading 3 3 2" xfId="3040"/>
    <cellStyle name="Heading 3 3 2 2" xfId="3041"/>
    <cellStyle name="Heading 3 3 3" xfId="3042"/>
    <cellStyle name="Heading 3 3 3 2" xfId="3043"/>
    <cellStyle name="Heading 3 3 3 3" xfId="4229"/>
    <cellStyle name="Heading 3 3 4" xfId="3044"/>
    <cellStyle name="Heading 3 3 4 2" xfId="3045"/>
    <cellStyle name="Heading 3 3 5" xfId="3046"/>
    <cellStyle name="Heading 3 3 5 2" xfId="3047"/>
    <cellStyle name="Heading 3 3 6" xfId="3048"/>
    <cellStyle name="Heading 3 3 6 2" xfId="4673"/>
    <cellStyle name="Heading 3 3 7" xfId="4230"/>
    <cellStyle name="Heading 3 4" xfId="3049"/>
    <cellStyle name="Heading 4 2" xfId="3050"/>
    <cellStyle name="Heading 4 3" xfId="3051"/>
    <cellStyle name="Heading 4 3 2" xfId="3052"/>
    <cellStyle name="Heading 4 3 2 2" xfId="3053"/>
    <cellStyle name="Heading 4 3 3" xfId="3054"/>
    <cellStyle name="Heading 4 3 3 2" xfId="3055"/>
    <cellStyle name="Heading 4 3 3 3" xfId="4224"/>
    <cellStyle name="Heading 4 3 4" xfId="3056"/>
    <cellStyle name="Heading 4 3 4 2" xfId="3057"/>
    <cellStyle name="Heading 4 3 5" xfId="3058"/>
    <cellStyle name="Heading 4 3 5 2" xfId="3059"/>
    <cellStyle name="Heading 4 3 6" xfId="3060"/>
    <cellStyle name="Heading 4 3 6 2" xfId="4674"/>
    <cellStyle name="Heading 4 3 7" xfId="4225"/>
    <cellStyle name="Heading 4 4" xfId="3061"/>
    <cellStyle name="Hyperlink 2" xfId="3062"/>
    <cellStyle name="Hyperlink 2 2" xfId="3063"/>
    <cellStyle name="Hyperlink 2 3" xfId="3064"/>
    <cellStyle name="Input 2" xfId="3065"/>
    <cellStyle name="Input 3" xfId="3066"/>
    <cellStyle name="Input 3 2" xfId="3067"/>
    <cellStyle name="Input 3 3" xfId="3068"/>
    <cellStyle name="Input 3 4" xfId="3069"/>
    <cellStyle name="Input 3 5" xfId="3070"/>
    <cellStyle name="Input 3 6" xfId="3071"/>
    <cellStyle name="Input 3 7" xfId="4218"/>
    <cellStyle name="Input 4" xfId="3072"/>
    <cellStyle name="Input 4 2" xfId="3073"/>
    <cellStyle name="Input 4 3" xfId="3074"/>
    <cellStyle name="Input 4 4" xfId="3075"/>
    <cellStyle name="Linked Cell 2" xfId="3076"/>
    <cellStyle name="Linked Cell 3" xfId="3077"/>
    <cellStyle name="Linked Cell 3 2" xfId="3078"/>
    <cellStyle name="Linked Cell 3 2 2" xfId="3079"/>
    <cellStyle name="Linked Cell 3 3" xfId="3080"/>
    <cellStyle name="Linked Cell 3 3 2" xfId="3081"/>
    <cellStyle name="Linked Cell 3 3 3" xfId="4214"/>
    <cellStyle name="Linked Cell 3 4" xfId="3082"/>
    <cellStyle name="Linked Cell 3 4 2" xfId="3083"/>
    <cellStyle name="Linked Cell 3 5" xfId="3084"/>
    <cellStyle name="Linked Cell 3 5 2" xfId="3085"/>
    <cellStyle name="Linked Cell 3 6" xfId="3086"/>
    <cellStyle name="Linked Cell 3 6 2" xfId="4675"/>
    <cellStyle name="Linked Cell 3 7" xfId="4215"/>
    <cellStyle name="Linked Cell 4" xfId="3087"/>
    <cellStyle name="Navadno_obrazciZGD" xfId="6591"/>
    <cellStyle name="Neutral 2" xfId="3088"/>
    <cellStyle name="Neutral 3" xfId="3089"/>
    <cellStyle name="Neutral 3 2" xfId="3090"/>
    <cellStyle name="Neutral 3 3" xfId="3091"/>
    <cellStyle name="Neutral 3 4" xfId="3092"/>
    <cellStyle name="Neutral 3 5" xfId="3093"/>
    <cellStyle name="Neutral 3 6" xfId="3094"/>
    <cellStyle name="Neutral 3 7" xfId="4210"/>
    <cellStyle name="Neutral 4" xfId="3095"/>
    <cellStyle name="Normal" xfId="0" builtinId="0"/>
    <cellStyle name="Normal 10" xfId="3096"/>
    <cellStyle name="Normal 10 2" xfId="3097"/>
    <cellStyle name="Normal 10 2 2" xfId="3098"/>
    <cellStyle name="Normal 10 2 3" xfId="3099"/>
    <cellStyle name="Normal 10 3" xfId="3100"/>
    <cellStyle name="Normal 10 4" xfId="3101"/>
    <cellStyle name="Normal 10 4 2" xfId="3102"/>
    <cellStyle name="Normal 10 4 3" xfId="3103"/>
    <cellStyle name="Normal 10 4 4" xfId="3104"/>
    <cellStyle name="Normal 10 4 4 2" xfId="4676"/>
    <cellStyle name="Normal 10 4 4 3" xfId="4978"/>
    <cellStyle name="Normal 10 5" xfId="3105"/>
    <cellStyle name="Normal 10 6" xfId="3106"/>
    <cellStyle name="Normal 10 7" xfId="3107"/>
    <cellStyle name="Normal 10 7 2" xfId="3108"/>
    <cellStyle name="Normal 10 7 3" xfId="3109"/>
    <cellStyle name="Normal 10 7 4" xfId="3110"/>
    <cellStyle name="Normal 10 7 5" xfId="3111"/>
    <cellStyle name="Normal 10 7 6" xfId="3112"/>
    <cellStyle name="Normal 10 7 7" xfId="3113"/>
    <cellStyle name="Normal 10 7 8" xfId="4977"/>
    <cellStyle name="Normal 10 8" xfId="3114"/>
    <cellStyle name="Normal 11" xfId="3115"/>
    <cellStyle name="Normal 11 10" xfId="5623"/>
    <cellStyle name="Normal 11 10 2" xfId="6346"/>
    <cellStyle name="Normal 11 11" xfId="5864"/>
    <cellStyle name="Normal 11 2" xfId="3116"/>
    <cellStyle name="Normal 11 2 2" xfId="3117"/>
    <cellStyle name="Normal 11 2 2 2" xfId="3118"/>
    <cellStyle name="Normal 11 2 2 2 2" xfId="3119"/>
    <cellStyle name="Normal 11 2 2 2 2 2" xfId="4679"/>
    <cellStyle name="Normal 11 2 2 2 2 2 2" xfId="5503"/>
    <cellStyle name="Normal 11 2 2 2 2 2 2 2" xfId="6233"/>
    <cellStyle name="Normal 11 2 2 2 2 2 3" xfId="5751"/>
    <cellStyle name="Normal 11 2 2 2 2 2 3 2" xfId="6474"/>
    <cellStyle name="Normal 11 2 2 2 2 2 4" xfId="5992"/>
    <cellStyle name="Normal 11 2 2 2 2 3" xfId="5212"/>
    <cellStyle name="Normal 11 2 2 2 2 3 2" xfId="6107"/>
    <cellStyle name="Normal 11 2 2 2 2 4" xfId="5625"/>
    <cellStyle name="Normal 11 2 2 2 2 4 2" xfId="6348"/>
    <cellStyle name="Normal 11 2 2 2 2 5" xfId="5866"/>
    <cellStyle name="Normal 11 2 2 3" xfId="3120"/>
    <cellStyle name="Normal 11 2 2 3 2" xfId="3121"/>
    <cellStyle name="Normal 11 2 2 3 2 2" xfId="3122"/>
    <cellStyle name="Normal 11 2 2 3 2 2 2" xfId="4682"/>
    <cellStyle name="Normal 11 2 2 3 2 2 2 2" xfId="5506"/>
    <cellStyle name="Normal 11 2 2 3 2 2 2 2 2" xfId="6236"/>
    <cellStyle name="Normal 11 2 2 3 2 2 2 3" xfId="5754"/>
    <cellStyle name="Normal 11 2 2 3 2 2 2 3 2" xfId="6477"/>
    <cellStyle name="Normal 11 2 2 3 2 2 2 4" xfId="5995"/>
    <cellStyle name="Normal 11 2 2 3 2 2 3" xfId="5215"/>
    <cellStyle name="Normal 11 2 2 3 2 2 3 2" xfId="6110"/>
    <cellStyle name="Normal 11 2 2 3 2 2 4" xfId="5628"/>
    <cellStyle name="Normal 11 2 2 3 2 2 4 2" xfId="6351"/>
    <cellStyle name="Normal 11 2 2 3 2 2 5" xfId="5869"/>
    <cellStyle name="Normal 11 2 2 3 2 3" xfId="4681"/>
    <cellStyle name="Normal 11 2 2 3 2 3 2" xfId="5505"/>
    <cellStyle name="Normal 11 2 2 3 2 3 2 2" xfId="6235"/>
    <cellStyle name="Normal 11 2 2 3 2 3 3" xfId="5753"/>
    <cellStyle name="Normal 11 2 2 3 2 3 3 2" xfId="6476"/>
    <cellStyle name="Normal 11 2 2 3 2 3 4" xfId="5994"/>
    <cellStyle name="Normal 11 2 2 3 2 4" xfId="5214"/>
    <cellStyle name="Normal 11 2 2 3 2 4 2" xfId="6109"/>
    <cellStyle name="Normal 11 2 2 3 2 5" xfId="5627"/>
    <cellStyle name="Normal 11 2 2 3 2 5 2" xfId="6350"/>
    <cellStyle name="Normal 11 2 2 3 2 6" xfId="5868"/>
    <cellStyle name="Normal 11 2 2 3 3" xfId="3123"/>
    <cellStyle name="Normal 11 2 2 3 3 2" xfId="4683"/>
    <cellStyle name="Normal 11 2 2 3 3 2 2" xfId="5507"/>
    <cellStyle name="Normal 11 2 2 3 3 2 2 2" xfId="6237"/>
    <cellStyle name="Normal 11 2 2 3 3 2 3" xfId="5755"/>
    <cellStyle name="Normal 11 2 2 3 3 2 3 2" xfId="6478"/>
    <cellStyle name="Normal 11 2 2 3 3 2 4" xfId="5996"/>
    <cellStyle name="Normal 11 2 2 3 3 3" xfId="5216"/>
    <cellStyle name="Normal 11 2 2 3 3 3 2" xfId="6111"/>
    <cellStyle name="Normal 11 2 2 3 3 4" xfId="5629"/>
    <cellStyle name="Normal 11 2 2 3 3 4 2" xfId="6352"/>
    <cellStyle name="Normal 11 2 2 3 3 5" xfId="5870"/>
    <cellStyle name="Normal 11 2 2 3 4" xfId="4680"/>
    <cellStyle name="Normal 11 2 2 3 4 2" xfId="5504"/>
    <cellStyle name="Normal 11 2 2 3 4 2 2" xfId="6234"/>
    <cellStyle name="Normal 11 2 2 3 4 3" xfId="5752"/>
    <cellStyle name="Normal 11 2 2 3 4 3 2" xfId="6475"/>
    <cellStyle name="Normal 11 2 2 3 4 4" xfId="5993"/>
    <cellStyle name="Normal 11 2 2 3 5" xfId="5213"/>
    <cellStyle name="Normal 11 2 2 3 5 2" xfId="6108"/>
    <cellStyle name="Normal 11 2 2 3 6" xfId="5626"/>
    <cellStyle name="Normal 11 2 2 3 6 2" xfId="6349"/>
    <cellStyle name="Normal 11 2 2 3 7" xfId="5867"/>
    <cellStyle name="Normal 11 2 3" xfId="3124"/>
    <cellStyle name="Normal 11 2 3 2" xfId="3125"/>
    <cellStyle name="Normal 11 2 3 2 2" xfId="4685"/>
    <cellStyle name="Normal 11 2 3 2 2 2" xfId="5509"/>
    <cellStyle name="Normal 11 2 3 2 2 2 2" xfId="6239"/>
    <cellStyle name="Normal 11 2 3 2 2 3" xfId="5757"/>
    <cellStyle name="Normal 11 2 3 2 2 3 2" xfId="6480"/>
    <cellStyle name="Normal 11 2 3 2 2 4" xfId="5998"/>
    <cellStyle name="Normal 11 2 3 2 3" xfId="5218"/>
    <cellStyle name="Normal 11 2 3 2 3 2" xfId="6113"/>
    <cellStyle name="Normal 11 2 3 2 4" xfId="5631"/>
    <cellStyle name="Normal 11 2 3 2 4 2" xfId="6354"/>
    <cellStyle name="Normal 11 2 3 2 5" xfId="5872"/>
    <cellStyle name="Normal 11 2 3 3" xfId="3126"/>
    <cellStyle name="Normal 11 2 3 4" xfId="4684"/>
    <cellStyle name="Normal 11 2 3 4 2" xfId="5508"/>
    <cellStyle name="Normal 11 2 3 4 2 2" xfId="6238"/>
    <cellStyle name="Normal 11 2 3 4 3" xfId="5756"/>
    <cellStyle name="Normal 11 2 3 4 3 2" xfId="6479"/>
    <cellStyle name="Normal 11 2 3 4 4" xfId="5997"/>
    <cellStyle name="Normal 11 2 3 5" xfId="5217"/>
    <cellStyle name="Normal 11 2 3 5 2" xfId="6112"/>
    <cellStyle name="Normal 11 2 3 6" xfId="5630"/>
    <cellStyle name="Normal 11 2 3 6 2" xfId="6353"/>
    <cellStyle name="Normal 11 2 3 7" xfId="5871"/>
    <cellStyle name="Normal 11 2 4" xfId="3127"/>
    <cellStyle name="Normal 11 2 4 2" xfId="3128"/>
    <cellStyle name="Normal 11 2 4 2 2" xfId="4687"/>
    <cellStyle name="Normal 11 2 4 2 2 2" xfId="5511"/>
    <cellStyle name="Normal 11 2 4 2 2 2 2" xfId="6241"/>
    <cellStyle name="Normal 11 2 4 2 2 3" xfId="5759"/>
    <cellStyle name="Normal 11 2 4 2 2 3 2" xfId="6482"/>
    <cellStyle name="Normal 11 2 4 2 2 4" xfId="6000"/>
    <cellStyle name="Normal 11 2 4 2 3" xfId="5220"/>
    <cellStyle name="Normal 11 2 4 2 3 2" xfId="6115"/>
    <cellStyle name="Normal 11 2 4 2 4" xfId="5633"/>
    <cellStyle name="Normal 11 2 4 2 4 2" xfId="6356"/>
    <cellStyle name="Normal 11 2 4 2 5" xfId="5874"/>
    <cellStyle name="Normal 11 2 4 3" xfId="4686"/>
    <cellStyle name="Normal 11 2 4 3 2" xfId="5510"/>
    <cellStyle name="Normal 11 2 4 3 2 2" xfId="6240"/>
    <cellStyle name="Normal 11 2 4 3 3" xfId="5758"/>
    <cellStyle name="Normal 11 2 4 3 3 2" xfId="6481"/>
    <cellStyle name="Normal 11 2 4 3 4" xfId="5999"/>
    <cellStyle name="Normal 11 2 4 4" xfId="5219"/>
    <cellStyle name="Normal 11 2 4 4 2" xfId="6114"/>
    <cellStyle name="Normal 11 2 4 5" xfId="5632"/>
    <cellStyle name="Normal 11 2 4 5 2" xfId="6355"/>
    <cellStyle name="Normal 11 2 4 6" xfId="5873"/>
    <cellStyle name="Normal 11 2 5" xfId="3129"/>
    <cellStyle name="Normal 11 2 5 2" xfId="4688"/>
    <cellStyle name="Normal 11 2 5 2 2" xfId="5512"/>
    <cellStyle name="Normal 11 2 5 2 2 2" xfId="6242"/>
    <cellStyle name="Normal 11 2 5 2 3" xfId="5760"/>
    <cellStyle name="Normal 11 2 5 2 3 2" xfId="6483"/>
    <cellStyle name="Normal 11 2 5 2 4" xfId="6001"/>
    <cellStyle name="Normal 11 2 5 3" xfId="5221"/>
    <cellStyle name="Normal 11 2 5 3 2" xfId="6116"/>
    <cellStyle name="Normal 11 2 5 4" xfId="5634"/>
    <cellStyle name="Normal 11 2 5 4 2" xfId="6357"/>
    <cellStyle name="Normal 11 2 5 5" xfId="5875"/>
    <cellStyle name="Normal 11 2 6" xfId="4678"/>
    <cellStyle name="Normal 11 2 6 2" xfId="5502"/>
    <cellStyle name="Normal 11 2 6 2 2" xfId="6232"/>
    <cellStyle name="Normal 11 2 6 3" xfId="5750"/>
    <cellStyle name="Normal 11 2 6 3 2" xfId="6473"/>
    <cellStyle name="Normal 11 2 6 4" xfId="5991"/>
    <cellStyle name="Normal 11 2 7" xfId="5211"/>
    <cellStyle name="Normal 11 2 7 2" xfId="6106"/>
    <cellStyle name="Normal 11 2 8" xfId="5624"/>
    <cellStyle name="Normal 11 2 8 2" xfId="6347"/>
    <cellStyle name="Normal 11 2 9" xfId="5865"/>
    <cellStyle name="Normal 11 3" xfId="3130"/>
    <cellStyle name="Normal 11 3 2" xfId="3131"/>
    <cellStyle name="Normal 11 3 2 2" xfId="3132"/>
    <cellStyle name="Normal 11 3 2 2 2" xfId="4689"/>
    <cellStyle name="Normal 11 3 2 2 2 2" xfId="5513"/>
    <cellStyle name="Normal 11 3 2 2 2 2 2" xfId="6243"/>
    <cellStyle name="Normal 11 3 2 2 2 3" xfId="5761"/>
    <cellStyle name="Normal 11 3 2 2 2 3 2" xfId="6484"/>
    <cellStyle name="Normal 11 3 2 2 2 4" xfId="6002"/>
    <cellStyle name="Normal 11 3 2 2 3" xfId="5223"/>
    <cellStyle name="Normal 11 3 2 2 3 2" xfId="6117"/>
    <cellStyle name="Normal 11 3 2 2 4" xfId="5635"/>
    <cellStyle name="Normal 11 3 2 2 4 2" xfId="6358"/>
    <cellStyle name="Normal 11 3 2 2 5" xfId="5876"/>
    <cellStyle name="Normal 11 3 3" xfId="3133"/>
    <cellStyle name="Normal 11 3 3 2" xfId="3134"/>
    <cellStyle name="Normal 11 3 3 2 2" xfId="3135"/>
    <cellStyle name="Normal 11 3 3 2 2 2" xfId="4692"/>
    <cellStyle name="Normal 11 3 3 2 2 2 2" xfId="5516"/>
    <cellStyle name="Normal 11 3 3 2 2 2 2 2" xfId="6246"/>
    <cellStyle name="Normal 11 3 3 2 2 2 3" xfId="5764"/>
    <cellStyle name="Normal 11 3 3 2 2 2 3 2" xfId="6487"/>
    <cellStyle name="Normal 11 3 3 2 2 2 4" xfId="6005"/>
    <cellStyle name="Normal 11 3 3 2 2 3" xfId="5226"/>
    <cellStyle name="Normal 11 3 3 2 2 3 2" xfId="6120"/>
    <cellStyle name="Normal 11 3 3 2 2 4" xfId="5638"/>
    <cellStyle name="Normal 11 3 3 2 2 4 2" xfId="6361"/>
    <cellStyle name="Normal 11 3 3 2 2 5" xfId="5879"/>
    <cellStyle name="Normal 11 3 3 2 3" xfId="4691"/>
    <cellStyle name="Normal 11 3 3 2 3 2" xfId="5515"/>
    <cellStyle name="Normal 11 3 3 2 3 2 2" xfId="6245"/>
    <cellStyle name="Normal 11 3 3 2 3 3" xfId="5763"/>
    <cellStyle name="Normal 11 3 3 2 3 3 2" xfId="6486"/>
    <cellStyle name="Normal 11 3 3 2 3 4" xfId="6004"/>
    <cellStyle name="Normal 11 3 3 2 4" xfId="5225"/>
    <cellStyle name="Normal 11 3 3 2 4 2" xfId="6119"/>
    <cellStyle name="Normal 11 3 3 2 5" xfId="5637"/>
    <cellStyle name="Normal 11 3 3 2 5 2" xfId="6360"/>
    <cellStyle name="Normal 11 3 3 2 6" xfId="5878"/>
    <cellStyle name="Normal 11 3 3 3" xfId="3136"/>
    <cellStyle name="Normal 11 3 3 3 2" xfId="4693"/>
    <cellStyle name="Normal 11 3 3 3 2 2" xfId="5517"/>
    <cellStyle name="Normal 11 3 3 3 2 2 2" xfId="6247"/>
    <cellStyle name="Normal 11 3 3 3 2 3" xfId="5765"/>
    <cellStyle name="Normal 11 3 3 3 2 3 2" xfId="6488"/>
    <cellStyle name="Normal 11 3 3 3 2 4" xfId="6006"/>
    <cellStyle name="Normal 11 3 3 3 3" xfId="5227"/>
    <cellStyle name="Normal 11 3 3 3 3 2" xfId="6121"/>
    <cellStyle name="Normal 11 3 3 3 4" xfId="5639"/>
    <cellStyle name="Normal 11 3 3 3 4 2" xfId="6362"/>
    <cellStyle name="Normal 11 3 3 3 5" xfId="5880"/>
    <cellStyle name="Normal 11 3 3 4" xfId="4690"/>
    <cellStyle name="Normal 11 3 3 4 2" xfId="5514"/>
    <cellStyle name="Normal 11 3 3 4 2 2" xfId="6244"/>
    <cellStyle name="Normal 11 3 3 4 3" xfId="5762"/>
    <cellStyle name="Normal 11 3 3 4 3 2" xfId="6485"/>
    <cellStyle name="Normal 11 3 3 4 4" xfId="6003"/>
    <cellStyle name="Normal 11 3 3 5" xfId="5224"/>
    <cellStyle name="Normal 11 3 3 5 2" xfId="6118"/>
    <cellStyle name="Normal 11 3 3 6" xfId="5636"/>
    <cellStyle name="Normal 11 3 3 6 2" xfId="6359"/>
    <cellStyle name="Normal 11 3 3 7" xfId="5877"/>
    <cellStyle name="Normal 11 3 4" xfId="3137"/>
    <cellStyle name="Normal 11 3 4 2" xfId="4694"/>
    <cellStyle name="Normal 11 3 4 2 2" xfId="5518"/>
    <cellStyle name="Normal 11 3 4 2 2 2" xfId="6248"/>
    <cellStyle name="Normal 11 3 4 2 3" xfId="5766"/>
    <cellStyle name="Normal 11 3 4 2 3 2" xfId="6489"/>
    <cellStyle name="Normal 11 3 4 2 4" xfId="6007"/>
    <cellStyle name="Normal 11 3 4 3" xfId="5228"/>
    <cellStyle name="Normal 11 3 4 3 2" xfId="6122"/>
    <cellStyle name="Normal 11 3 4 4" xfId="5640"/>
    <cellStyle name="Normal 11 3 4 4 2" xfId="6363"/>
    <cellStyle name="Normal 11 3 4 5" xfId="5881"/>
    <cellStyle name="Normal 11 4" xfId="3138"/>
    <cellStyle name="Normal 11 4 2" xfId="3139"/>
    <cellStyle name="Normal 11 4 2 2" xfId="3140"/>
    <cellStyle name="Normal 11 4 2 3" xfId="4695"/>
    <cellStyle name="Normal 11 4 2 3 2" xfId="5519"/>
    <cellStyle name="Normal 11 4 2 3 2 2" xfId="6249"/>
    <cellStyle name="Normal 11 4 2 3 3" xfId="5767"/>
    <cellStyle name="Normal 11 4 2 3 3 2" xfId="6490"/>
    <cellStyle name="Normal 11 4 2 3 4" xfId="6008"/>
    <cellStyle name="Normal 11 4 2 4" xfId="5230"/>
    <cellStyle name="Normal 11 4 2 4 2" xfId="6123"/>
    <cellStyle name="Normal 11 4 2 5" xfId="5641"/>
    <cellStyle name="Normal 11 4 2 5 2" xfId="6364"/>
    <cellStyle name="Normal 11 4 2 6" xfId="5882"/>
    <cellStyle name="Normal 11 4 3" xfId="3141"/>
    <cellStyle name="Normal 11 4 3 2" xfId="3142"/>
    <cellStyle name="Normal 11 4 3 2 2" xfId="4696"/>
    <cellStyle name="Normal 11 4 3 2 2 2" xfId="5520"/>
    <cellStyle name="Normal 11 4 3 2 2 2 2" xfId="6250"/>
    <cellStyle name="Normal 11 4 3 2 2 3" xfId="5768"/>
    <cellStyle name="Normal 11 4 3 2 2 3 2" xfId="6491"/>
    <cellStyle name="Normal 11 4 3 2 2 4" xfId="6009"/>
    <cellStyle name="Normal 11 4 3 2 3" xfId="5231"/>
    <cellStyle name="Normal 11 4 3 2 3 2" xfId="6124"/>
    <cellStyle name="Normal 11 4 3 2 4" xfId="5642"/>
    <cellStyle name="Normal 11 4 3 2 4 2" xfId="6365"/>
    <cellStyle name="Normal 11 4 3 2 5" xfId="5883"/>
    <cellStyle name="Normal 11 4 4" xfId="3143"/>
    <cellStyle name="Normal 11 4 5" xfId="3144"/>
    <cellStyle name="Normal 11 4 5 2" xfId="4697"/>
    <cellStyle name="Normal 11 4 5 3" xfId="4976"/>
    <cellStyle name="Normal 11 5" xfId="3145"/>
    <cellStyle name="Normal 11 5 2" xfId="3146"/>
    <cellStyle name="Normal 11 5 3" xfId="3147"/>
    <cellStyle name="Normal 11 5 3 2" xfId="4698"/>
    <cellStyle name="Normal 11 5 3 2 2" xfId="5521"/>
    <cellStyle name="Normal 11 5 3 2 2 2" xfId="6251"/>
    <cellStyle name="Normal 11 5 3 2 3" xfId="5769"/>
    <cellStyle name="Normal 11 5 3 2 3 2" xfId="6492"/>
    <cellStyle name="Normal 11 5 3 2 4" xfId="6010"/>
    <cellStyle name="Normal 11 5 3 3" xfId="5233"/>
    <cellStyle name="Normal 11 5 3 3 2" xfId="6125"/>
    <cellStyle name="Normal 11 5 3 4" xfId="5643"/>
    <cellStyle name="Normal 11 5 3 4 2" xfId="6366"/>
    <cellStyle name="Normal 11 5 3 5" xfId="5884"/>
    <cellStyle name="Normal 11 5 4" xfId="3148"/>
    <cellStyle name="Normal 11 6" xfId="3149"/>
    <cellStyle name="Normal 11 6 2" xfId="4699"/>
    <cellStyle name="Normal 11 6 2 2" xfId="5522"/>
    <cellStyle name="Normal 11 6 2 2 2" xfId="6252"/>
    <cellStyle name="Normal 11 6 2 3" xfId="5770"/>
    <cellStyle name="Normal 11 6 2 3 2" xfId="6493"/>
    <cellStyle name="Normal 11 6 2 4" xfId="6011"/>
    <cellStyle name="Normal 11 6 3" xfId="5234"/>
    <cellStyle name="Normal 11 6 3 2" xfId="6126"/>
    <cellStyle name="Normal 11 6 4" xfId="5644"/>
    <cellStyle name="Normal 11 6 4 2" xfId="6367"/>
    <cellStyle name="Normal 11 6 5" xfId="5885"/>
    <cellStyle name="Normal 11 7" xfId="3150"/>
    <cellStyle name="Normal 11 7 2" xfId="4700"/>
    <cellStyle name="Normal 11 7 2 2" xfId="5523"/>
    <cellStyle name="Normal 11 7 2 2 2" xfId="6253"/>
    <cellStyle name="Normal 11 7 2 3" xfId="5771"/>
    <cellStyle name="Normal 11 7 2 3 2" xfId="6494"/>
    <cellStyle name="Normal 11 7 2 4" xfId="6012"/>
    <cellStyle name="Normal 11 7 3" xfId="5235"/>
    <cellStyle name="Normal 11 7 3 2" xfId="6127"/>
    <cellStyle name="Normal 11 7 4" xfId="5645"/>
    <cellStyle name="Normal 11 7 4 2" xfId="6368"/>
    <cellStyle name="Normal 11 7 5" xfId="5886"/>
    <cellStyle name="Normal 11 8" xfId="4677"/>
    <cellStyle name="Normal 11 8 2" xfId="5501"/>
    <cellStyle name="Normal 11 8 2 2" xfId="6231"/>
    <cellStyle name="Normal 11 8 3" xfId="5749"/>
    <cellStyle name="Normal 11 8 3 2" xfId="6472"/>
    <cellStyle name="Normal 11 8 4" xfId="5990"/>
    <cellStyle name="Normal 11 9" xfId="5210"/>
    <cellStyle name="Normal 11 9 2" xfId="6105"/>
    <cellStyle name="Normal 12" xfId="3151"/>
    <cellStyle name="Normal 12 10" xfId="5646"/>
    <cellStyle name="Normal 12 10 2" xfId="6369"/>
    <cellStyle name="Normal 12 11" xfId="5887"/>
    <cellStyle name="Normal 12 2" xfId="3152"/>
    <cellStyle name="Normal 12 2 2" xfId="3153"/>
    <cellStyle name="Normal 12 2 2 2" xfId="3154"/>
    <cellStyle name="Normal 12 2 2 2 2" xfId="4704"/>
    <cellStyle name="Normal 12 2 2 2 2 2" xfId="5527"/>
    <cellStyle name="Normal 12 2 2 2 2 2 2" xfId="6257"/>
    <cellStyle name="Normal 12 2 2 2 2 3" xfId="5775"/>
    <cellStyle name="Normal 12 2 2 2 2 3 2" xfId="6498"/>
    <cellStyle name="Normal 12 2 2 2 2 4" xfId="6016"/>
    <cellStyle name="Normal 12 2 2 2 3" xfId="5239"/>
    <cellStyle name="Normal 12 2 2 2 3 2" xfId="6131"/>
    <cellStyle name="Normal 12 2 2 2 4" xfId="5649"/>
    <cellStyle name="Normal 12 2 2 2 4 2" xfId="6372"/>
    <cellStyle name="Normal 12 2 2 2 5" xfId="5890"/>
    <cellStyle name="Normal 12 2 2 3" xfId="4703"/>
    <cellStyle name="Normal 12 2 2 3 2" xfId="5526"/>
    <cellStyle name="Normal 12 2 2 3 2 2" xfId="6256"/>
    <cellStyle name="Normal 12 2 2 3 3" xfId="5774"/>
    <cellStyle name="Normal 12 2 2 3 3 2" xfId="6497"/>
    <cellStyle name="Normal 12 2 2 3 4" xfId="6015"/>
    <cellStyle name="Normal 12 2 2 4" xfId="5238"/>
    <cellStyle name="Normal 12 2 2 4 2" xfId="6130"/>
    <cellStyle name="Normal 12 2 2 5" xfId="5648"/>
    <cellStyle name="Normal 12 2 2 5 2" xfId="6371"/>
    <cellStyle name="Normal 12 2 2 6" xfId="5889"/>
    <cellStyle name="Normal 12 2 3" xfId="3155"/>
    <cellStyle name="Normal 12 2 3 2" xfId="3156"/>
    <cellStyle name="Normal 12 2 3 2 2" xfId="4706"/>
    <cellStyle name="Normal 12 2 3 2 2 2" xfId="5529"/>
    <cellStyle name="Normal 12 2 3 2 2 2 2" xfId="6259"/>
    <cellStyle name="Normal 12 2 3 2 2 3" xfId="5777"/>
    <cellStyle name="Normal 12 2 3 2 2 3 2" xfId="6500"/>
    <cellStyle name="Normal 12 2 3 2 2 4" xfId="6018"/>
    <cellStyle name="Normal 12 2 3 2 3" xfId="5241"/>
    <cellStyle name="Normal 12 2 3 2 3 2" xfId="6133"/>
    <cellStyle name="Normal 12 2 3 2 4" xfId="5651"/>
    <cellStyle name="Normal 12 2 3 2 4 2" xfId="6374"/>
    <cellStyle name="Normal 12 2 3 2 5" xfId="5892"/>
    <cellStyle name="Normal 12 2 3 3" xfId="4705"/>
    <cellStyle name="Normal 12 2 3 3 2" xfId="5528"/>
    <cellStyle name="Normal 12 2 3 3 2 2" xfId="6258"/>
    <cellStyle name="Normal 12 2 3 3 3" xfId="5776"/>
    <cellStyle name="Normal 12 2 3 3 3 2" xfId="6499"/>
    <cellStyle name="Normal 12 2 3 3 4" xfId="6017"/>
    <cellStyle name="Normal 12 2 3 4" xfId="5240"/>
    <cellStyle name="Normal 12 2 3 4 2" xfId="6132"/>
    <cellStyle name="Normal 12 2 3 5" xfId="5650"/>
    <cellStyle name="Normal 12 2 3 5 2" xfId="6373"/>
    <cellStyle name="Normal 12 2 3 6" xfId="5891"/>
    <cellStyle name="Normal 12 2 4" xfId="3157"/>
    <cellStyle name="Normal 12 2 4 2" xfId="4707"/>
    <cellStyle name="Normal 12 2 4 2 2" xfId="5530"/>
    <cellStyle name="Normal 12 2 4 2 2 2" xfId="6260"/>
    <cellStyle name="Normal 12 2 4 2 3" xfId="5778"/>
    <cellStyle name="Normal 12 2 4 2 3 2" xfId="6501"/>
    <cellStyle name="Normal 12 2 4 2 4" xfId="6019"/>
    <cellStyle name="Normal 12 2 4 3" xfId="5242"/>
    <cellStyle name="Normal 12 2 4 3 2" xfId="6134"/>
    <cellStyle name="Normal 12 2 4 4" xfId="5652"/>
    <cellStyle name="Normal 12 2 4 4 2" xfId="6375"/>
    <cellStyle name="Normal 12 2 4 5" xfId="5893"/>
    <cellStyle name="Normal 12 2 5" xfId="4702"/>
    <cellStyle name="Normal 12 2 5 2" xfId="5525"/>
    <cellStyle name="Normal 12 2 5 2 2" xfId="6255"/>
    <cellStyle name="Normal 12 2 5 3" xfId="5773"/>
    <cellStyle name="Normal 12 2 5 3 2" xfId="6496"/>
    <cellStyle name="Normal 12 2 5 4" xfId="6014"/>
    <cellStyle name="Normal 12 2 6" xfId="5237"/>
    <cellStyle name="Normal 12 2 6 2" xfId="6129"/>
    <cellStyle name="Normal 12 2 7" xfId="5647"/>
    <cellStyle name="Normal 12 2 7 2" xfId="6370"/>
    <cellStyle name="Normal 12 2 8" xfId="5888"/>
    <cellStyle name="Normal 12 3" xfId="3158"/>
    <cellStyle name="Normal 12 3 2" xfId="3159"/>
    <cellStyle name="Normal 12 3 2 2" xfId="3160"/>
    <cellStyle name="Normal 12 3 2 2 2" xfId="4708"/>
    <cellStyle name="Normal 12 3 2 2 2 2" xfId="5531"/>
    <cellStyle name="Normal 12 3 2 2 2 2 2" xfId="6261"/>
    <cellStyle name="Normal 12 3 2 2 2 3" xfId="5779"/>
    <cellStyle name="Normal 12 3 2 2 2 3 2" xfId="6502"/>
    <cellStyle name="Normal 12 3 2 2 2 4" xfId="6020"/>
    <cellStyle name="Normal 12 3 2 2 3" xfId="5243"/>
    <cellStyle name="Normal 12 3 2 2 3 2" xfId="6135"/>
    <cellStyle name="Normal 12 3 2 2 4" xfId="5653"/>
    <cellStyle name="Normal 12 3 2 2 4 2" xfId="6376"/>
    <cellStyle name="Normal 12 3 2 2 5" xfId="5894"/>
    <cellStyle name="Normal 12 3 3" xfId="3161"/>
    <cellStyle name="Normal 12 3 3 2" xfId="3162"/>
    <cellStyle name="Normal 12 3 3 2 2" xfId="3163"/>
    <cellStyle name="Normal 12 3 3 2 2 2" xfId="4711"/>
    <cellStyle name="Normal 12 3 3 2 2 2 2" xfId="5534"/>
    <cellStyle name="Normal 12 3 3 2 2 2 2 2" xfId="6264"/>
    <cellStyle name="Normal 12 3 3 2 2 2 3" xfId="5782"/>
    <cellStyle name="Normal 12 3 3 2 2 2 3 2" xfId="6505"/>
    <cellStyle name="Normal 12 3 3 2 2 2 4" xfId="6023"/>
    <cellStyle name="Normal 12 3 3 2 2 3" xfId="5246"/>
    <cellStyle name="Normal 12 3 3 2 2 3 2" xfId="6138"/>
    <cellStyle name="Normal 12 3 3 2 2 4" xfId="5656"/>
    <cellStyle name="Normal 12 3 3 2 2 4 2" xfId="6379"/>
    <cellStyle name="Normal 12 3 3 2 2 5" xfId="5897"/>
    <cellStyle name="Normal 12 3 3 2 3" xfId="4710"/>
    <cellStyle name="Normal 12 3 3 2 3 2" xfId="5533"/>
    <cellStyle name="Normal 12 3 3 2 3 2 2" xfId="6263"/>
    <cellStyle name="Normal 12 3 3 2 3 3" xfId="5781"/>
    <cellStyle name="Normal 12 3 3 2 3 3 2" xfId="6504"/>
    <cellStyle name="Normal 12 3 3 2 3 4" xfId="6022"/>
    <cellStyle name="Normal 12 3 3 2 4" xfId="5245"/>
    <cellStyle name="Normal 12 3 3 2 4 2" xfId="6137"/>
    <cellStyle name="Normal 12 3 3 2 5" xfId="5655"/>
    <cellStyle name="Normal 12 3 3 2 5 2" xfId="6378"/>
    <cellStyle name="Normal 12 3 3 2 6" xfId="5896"/>
    <cellStyle name="Normal 12 3 3 3" xfId="3164"/>
    <cellStyle name="Normal 12 3 3 3 2" xfId="4712"/>
    <cellStyle name="Normal 12 3 3 3 2 2" xfId="5535"/>
    <cellStyle name="Normal 12 3 3 3 2 2 2" xfId="6265"/>
    <cellStyle name="Normal 12 3 3 3 2 3" xfId="5783"/>
    <cellStyle name="Normal 12 3 3 3 2 3 2" xfId="6506"/>
    <cellStyle name="Normal 12 3 3 3 2 4" xfId="6024"/>
    <cellStyle name="Normal 12 3 3 3 3" xfId="5247"/>
    <cellStyle name="Normal 12 3 3 3 3 2" xfId="6139"/>
    <cellStyle name="Normal 12 3 3 3 4" xfId="5657"/>
    <cellStyle name="Normal 12 3 3 3 4 2" xfId="6380"/>
    <cellStyle name="Normal 12 3 3 3 5" xfId="5898"/>
    <cellStyle name="Normal 12 3 3 4" xfId="4709"/>
    <cellStyle name="Normal 12 3 3 4 2" xfId="5532"/>
    <cellStyle name="Normal 12 3 3 4 2 2" xfId="6262"/>
    <cellStyle name="Normal 12 3 3 4 3" xfId="5780"/>
    <cellStyle name="Normal 12 3 3 4 3 2" xfId="6503"/>
    <cellStyle name="Normal 12 3 3 4 4" xfId="6021"/>
    <cellStyle name="Normal 12 3 3 5" xfId="5244"/>
    <cellStyle name="Normal 12 3 3 5 2" xfId="6136"/>
    <cellStyle name="Normal 12 3 3 6" xfId="5654"/>
    <cellStyle name="Normal 12 3 3 6 2" xfId="6377"/>
    <cellStyle name="Normal 12 3 3 7" xfId="5895"/>
    <cellStyle name="Normal 12 4" xfId="3165"/>
    <cellStyle name="Normal 12 4 2" xfId="3166"/>
    <cellStyle name="Normal 12 4 2 2" xfId="4714"/>
    <cellStyle name="Normal 12 4 2 2 2" xfId="5537"/>
    <cellStyle name="Normal 12 4 2 2 2 2" xfId="6267"/>
    <cellStyle name="Normal 12 4 2 2 3" xfId="5785"/>
    <cellStyle name="Normal 12 4 2 2 3 2" xfId="6508"/>
    <cellStyle name="Normal 12 4 2 2 4" xfId="6026"/>
    <cellStyle name="Normal 12 4 2 3" xfId="5249"/>
    <cellStyle name="Normal 12 4 2 3 2" xfId="6141"/>
    <cellStyle name="Normal 12 4 2 4" xfId="5659"/>
    <cellStyle name="Normal 12 4 2 4 2" xfId="6382"/>
    <cellStyle name="Normal 12 4 2 5" xfId="5900"/>
    <cellStyle name="Normal 12 4 3" xfId="3167"/>
    <cellStyle name="Normal 12 4 4" xfId="4713"/>
    <cellStyle name="Normal 12 4 4 2" xfId="5536"/>
    <cellStyle name="Normal 12 4 4 2 2" xfId="6266"/>
    <cellStyle name="Normal 12 4 4 3" xfId="5784"/>
    <cellStyle name="Normal 12 4 4 3 2" xfId="6507"/>
    <cellStyle name="Normal 12 4 4 4" xfId="6025"/>
    <cellStyle name="Normal 12 4 5" xfId="5248"/>
    <cellStyle name="Normal 12 4 5 2" xfId="6140"/>
    <cellStyle name="Normal 12 4 6" xfId="5658"/>
    <cellStyle name="Normal 12 4 6 2" xfId="6381"/>
    <cellStyle name="Normal 12 4 7" xfId="5899"/>
    <cellStyle name="Normal 12 5" xfId="3168"/>
    <cellStyle name="Normal 12 5 2" xfId="3169"/>
    <cellStyle name="Normal 12 5 2 2" xfId="4716"/>
    <cellStyle name="Normal 12 5 2 2 2" xfId="5539"/>
    <cellStyle name="Normal 12 5 2 2 2 2" xfId="6269"/>
    <cellStyle name="Normal 12 5 2 2 3" xfId="5787"/>
    <cellStyle name="Normal 12 5 2 2 3 2" xfId="6510"/>
    <cellStyle name="Normal 12 5 2 2 4" xfId="6028"/>
    <cellStyle name="Normal 12 5 2 3" xfId="5251"/>
    <cellStyle name="Normal 12 5 2 3 2" xfId="6143"/>
    <cellStyle name="Normal 12 5 2 4" xfId="5661"/>
    <cellStyle name="Normal 12 5 2 4 2" xfId="6384"/>
    <cellStyle name="Normal 12 5 2 5" xfId="5902"/>
    <cellStyle name="Normal 12 5 3" xfId="4715"/>
    <cellStyle name="Normal 12 5 3 2" xfId="5538"/>
    <cellStyle name="Normal 12 5 3 2 2" xfId="6268"/>
    <cellStyle name="Normal 12 5 3 3" xfId="5786"/>
    <cellStyle name="Normal 12 5 3 3 2" xfId="6509"/>
    <cellStyle name="Normal 12 5 3 4" xfId="6027"/>
    <cellStyle name="Normal 12 5 4" xfId="5250"/>
    <cellStyle name="Normal 12 5 4 2" xfId="6142"/>
    <cellStyle name="Normal 12 5 5" xfId="5660"/>
    <cellStyle name="Normal 12 5 5 2" xfId="6383"/>
    <cellStyle name="Normal 12 5 6" xfId="5901"/>
    <cellStyle name="Normal 12 6" xfId="3170"/>
    <cellStyle name="Normal 12 6 2" xfId="4717"/>
    <cellStyle name="Normal 12 6 2 2" xfId="5540"/>
    <cellStyle name="Normal 12 6 2 2 2" xfId="6270"/>
    <cellStyle name="Normal 12 6 2 3" xfId="5788"/>
    <cellStyle name="Normal 12 6 2 3 2" xfId="6511"/>
    <cellStyle name="Normal 12 6 2 4" xfId="6029"/>
    <cellStyle name="Normal 12 6 3" xfId="5252"/>
    <cellStyle name="Normal 12 6 3 2" xfId="6144"/>
    <cellStyle name="Normal 12 6 4" xfId="5662"/>
    <cellStyle name="Normal 12 6 4 2" xfId="6385"/>
    <cellStyle name="Normal 12 6 5" xfId="5903"/>
    <cellStyle name="Normal 12 7" xfId="3171"/>
    <cellStyle name="Normal 12 7 2" xfId="4718"/>
    <cellStyle name="Normal 12 7 2 2" xfId="5541"/>
    <cellStyle name="Normal 12 7 2 2 2" xfId="6271"/>
    <cellStyle name="Normal 12 7 2 3" xfId="5789"/>
    <cellStyle name="Normal 12 7 2 3 2" xfId="6512"/>
    <cellStyle name="Normal 12 7 2 4" xfId="6030"/>
    <cellStyle name="Normal 12 7 3" xfId="5253"/>
    <cellStyle name="Normal 12 7 3 2" xfId="6145"/>
    <cellStyle name="Normal 12 7 4" xfId="5663"/>
    <cellStyle name="Normal 12 7 4 2" xfId="6386"/>
    <cellStyle name="Normal 12 7 5" xfId="5904"/>
    <cellStyle name="Normal 12 8" xfId="4701"/>
    <cellStyle name="Normal 12 8 2" xfId="5524"/>
    <cellStyle name="Normal 12 8 2 2" xfId="6254"/>
    <cellStyle name="Normal 12 8 3" xfId="5772"/>
    <cellStyle name="Normal 12 8 3 2" xfId="6495"/>
    <cellStyle name="Normal 12 8 4" xfId="6013"/>
    <cellStyle name="Normal 12 9" xfId="5236"/>
    <cellStyle name="Normal 12 9 2" xfId="6128"/>
    <cellStyle name="Normal 13" xfId="3172"/>
    <cellStyle name="Normal 13 2" xfId="3173"/>
    <cellStyle name="Normal 13 2 2" xfId="3174"/>
    <cellStyle name="Normal 13 2 2 2" xfId="4719"/>
    <cellStyle name="Normal 13 2 2 2 2" xfId="5542"/>
    <cellStyle name="Normal 13 2 2 2 2 2" xfId="6272"/>
    <cellStyle name="Normal 13 2 2 2 3" xfId="5790"/>
    <cellStyle name="Normal 13 2 2 2 3 2" xfId="6513"/>
    <cellStyle name="Normal 13 2 2 2 4" xfId="6031"/>
    <cellStyle name="Normal 13 2 2 3" xfId="5255"/>
    <cellStyle name="Normal 13 2 2 3 2" xfId="6146"/>
    <cellStyle name="Normal 13 2 2 4" xfId="5664"/>
    <cellStyle name="Normal 13 2 2 4 2" xfId="6387"/>
    <cellStyle name="Normal 13 2 2 5" xfId="5905"/>
    <cellStyle name="Normal 13 3" xfId="3175"/>
    <cellStyle name="Normal 13 4" xfId="3176"/>
    <cellStyle name="Normal 13 4 2" xfId="4720"/>
    <cellStyle name="Normal 13 4 3" xfId="5416"/>
    <cellStyle name="Normal 13 5" xfId="3177"/>
    <cellStyle name="Normal 13 5 2" xfId="4721"/>
    <cellStyle name="Normal 13 5 3" xfId="4975"/>
    <cellStyle name="Normal 14" xfId="3178"/>
    <cellStyle name="Normal 14 2" xfId="3179"/>
    <cellStyle name="Normal 14 2 2" xfId="3180"/>
    <cellStyle name="Normal 14 2 3" xfId="3181"/>
    <cellStyle name="Normal 14 2 3 2" xfId="4722"/>
    <cellStyle name="Normal 14 2 3 3" xfId="4973"/>
    <cellStyle name="Normal 14 2 4" xfId="3182"/>
    <cellStyle name="Normal 14 2 4 2" xfId="4723"/>
    <cellStyle name="Normal 14 2 4 2 2" xfId="5544"/>
    <cellStyle name="Normal 14 2 4 2 2 2" xfId="6273"/>
    <cellStyle name="Normal 14 2 4 2 3" xfId="5791"/>
    <cellStyle name="Normal 14 2 4 2 3 2" xfId="6514"/>
    <cellStyle name="Normal 14 2 4 2 4" xfId="6032"/>
    <cellStyle name="Normal 14 2 4 3" xfId="5256"/>
    <cellStyle name="Normal 14 2 4 3 2" xfId="6147"/>
    <cellStyle name="Normal 14 2 4 4" xfId="5665"/>
    <cellStyle name="Normal 14 2 4 4 2" xfId="6388"/>
    <cellStyle name="Normal 14 2 4 5" xfId="5906"/>
    <cellStyle name="Normal 14 2 5" xfId="3183"/>
    <cellStyle name="Normal 14 2 6" xfId="3184"/>
    <cellStyle name="Normal 14 3" xfId="3185"/>
    <cellStyle name="Normal 14 4" xfId="3186"/>
    <cellStyle name="Normal 14 5" xfId="3187"/>
    <cellStyle name="Normal 14 5 2" xfId="4724"/>
    <cellStyle name="Normal 14 5 3" xfId="5415"/>
    <cellStyle name="Normal 14 6" xfId="3188"/>
    <cellStyle name="Normal 14 6 2" xfId="4725"/>
    <cellStyle name="Normal 14 6 3" xfId="4972"/>
    <cellStyle name="Normal 14 7" xfId="4974"/>
    <cellStyle name="Normal 15" xfId="3189"/>
    <cellStyle name="Normal 15 2" xfId="3190"/>
    <cellStyle name="Normal 15 3" xfId="3191"/>
    <cellStyle name="Normal 15 3 2" xfId="3192"/>
    <cellStyle name="Normal 15 4" xfId="3193"/>
    <cellStyle name="Normal 15 4 2" xfId="3194"/>
    <cellStyle name="Normal 15 5" xfId="3195"/>
    <cellStyle name="Normal 15 6" xfId="3196"/>
    <cellStyle name="Normal 15 6 2" xfId="4726"/>
    <cellStyle name="Normal 15 6 3" xfId="4971"/>
    <cellStyle name="Normal 15 7" xfId="3197"/>
    <cellStyle name="Normal 15 8" xfId="3198"/>
    <cellStyle name="Normal 15 8 2" xfId="4727"/>
    <cellStyle name="Normal 15 8 3" xfId="5414"/>
    <cellStyle name="Normal 16" xfId="3199"/>
    <cellStyle name="Normal 16 2" xfId="3200"/>
    <cellStyle name="Normal 16 2 2" xfId="4729"/>
    <cellStyle name="Normal 16 2 2 2" xfId="5547"/>
    <cellStyle name="Normal 16 2 2 2 2" xfId="6275"/>
    <cellStyle name="Normal 16 2 2 3" xfId="5793"/>
    <cellStyle name="Normal 16 2 2 3 2" xfId="6516"/>
    <cellStyle name="Normal 16 2 2 4" xfId="6034"/>
    <cellStyle name="Normal 16 2 3" xfId="5260"/>
    <cellStyle name="Normal 16 2 3 2" xfId="6149"/>
    <cellStyle name="Normal 16 2 4" xfId="5667"/>
    <cellStyle name="Normal 16 2 4 2" xfId="6390"/>
    <cellStyle name="Normal 16 2 5" xfId="5908"/>
    <cellStyle name="Normal 16 3" xfId="3201"/>
    <cellStyle name="Normal 16 3 2" xfId="4730"/>
    <cellStyle name="Normal 16 3 3" xfId="4970"/>
    <cellStyle name="Normal 16 4" xfId="4728"/>
    <cellStyle name="Normal 16 4 2" xfId="5546"/>
    <cellStyle name="Normal 16 4 2 2" xfId="6274"/>
    <cellStyle name="Normal 16 4 3" xfId="5792"/>
    <cellStyle name="Normal 16 4 3 2" xfId="6515"/>
    <cellStyle name="Normal 16 4 4" xfId="6033"/>
    <cellStyle name="Normal 16 5" xfId="5259"/>
    <cellStyle name="Normal 16 5 2" xfId="6148"/>
    <cellStyle name="Normal 16 6" xfId="5666"/>
    <cellStyle name="Normal 16 6 2" xfId="6389"/>
    <cellStyle name="Normal 16 7" xfId="5907"/>
    <cellStyle name="Normal 17" xfId="3202"/>
    <cellStyle name="Normal 17 2" xfId="4731"/>
    <cellStyle name="Normal 17 2 2" xfId="5548"/>
    <cellStyle name="Normal 17 2 2 2" xfId="6276"/>
    <cellStyle name="Normal 17 2 3" xfId="5794"/>
    <cellStyle name="Normal 17 2 3 2" xfId="6517"/>
    <cellStyle name="Normal 17 2 4" xfId="6035"/>
    <cellStyle name="Normal 17 3" xfId="5261"/>
    <cellStyle name="Normal 17 3 2" xfId="6150"/>
    <cellStyle name="Normal 17 4" xfId="5668"/>
    <cellStyle name="Normal 17 4 2" xfId="6391"/>
    <cellStyle name="Normal 17 5" xfId="5909"/>
    <cellStyle name="Normal 18" xfId="3203"/>
    <cellStyle name="Normal 18 2" xfId="4732"/>
    <cellStyle name="Normal 18 2 2" xfId="5549"/>
    <cellStyle name="Normal 18 2 2 2" xfId="6277"/>
    <cellStyle name="Normal 18 2 3" xfId="5795"/>
    <cellStyle name="Normal 18 2 3 2" xfId="6518"/>
    <cellStyle name="Normal 18 2 4" xfId="6036"/>
    <cellStyle name="Normal 18 3" xfId="5262"/>
    <cellStyle name="Normal 18 3 2" xfId="6151"/>
    <cellStyle name="Normal 18 4" xfId="5669"/>
    <cellStyle name="Normal 18 4 2" xfId="6392"/>
    <cellStyle name="Normal 18 5" xfId="5910"/>
    <cellStyle name="Normal 19" xfId="3888"/>
    <cellStyle name="Normal 19 2" xfId="4910"/>
    <cellStyle name="Normal 2" xfId="3204"/>
    <cellStyle name="Normal 2 10" xfId="3205"/>
    <cellStyle name="Normal 2 11" xfId="4908"/>
    <cellStyle name="Normal 2 2" xfId="3206"/>
    <cellStyle name="Normal 2 2 2" xfId="3207"/>
    <cellStyle name="Normal 2 2 2 2" xfId="3208"/>
    <cellStyle name="Normal 2 2 2 2 2" xfId="3209"/>
    <cellStyle name="Normal 2 2 2 3" xfId="3210"/>
    <cellStyle name="Normal 2 2 2 3 2" xfId="3211"/>
    <cellStyle name="Normal 2 2 2 3 2 2" xfId="3212"/>
    <cellStyle name="Normal 2 2 2 3 2 2 2" xfId="4735"/>
    <cellStyle name="Normal 2 2 2 3 2 2 2 2" xfId="5552"/>
    <cellStyle name="Normal 2 2 2 3 2 2 2 2 2" xfId="6280"/>
    <cellStyle name="Normal 2 2 2 3 2 2 2 3" xfId="5798"/>
    <cellStyle name="Normal 2 2 2 3 2 2 2 3 2" xfId="6521"/>
    <cellStyle name="Normal 2 2 2 3 2 2 2 4" xfId="6039"/>
    <cellStyle name="Normal 2 2 2 3 2 2 3" xfId="5266"/>
    <cellStyle name="Normal 2 2 2 3 2 2 3 2" xfId="6154"/>
    <cellStyle name="Normal 2 2 2 3 2 2 4" xfId="5672"/>
    <cellStyle name="Normal 2 2 2 3 2 2 4 2" xfId="6395"/>
    <cellStyle name="Normal 2 2 2 3 2 2 5" xfId="5913"/>
    <cellStyle name="Normal 2 2 2 3 2 3" xfId="4734"/>
    <cellStyle name="Normal 2 2 2 3 2 3 2" xfId="5551"/>
    <cellStyle name="Normal 2 2 2 3 2 3 2 2" xfId="6279"/>
    <cellStyle name="Normal 2 2 2 3 2 3 3" xfId="5797"/>
    <cellStyle name="Normal 2 2 2 3 2 3 3 2" xfId="6520"/>
    <cellStyle name="Normal 2 2 2 3 2 3 4" xfId="6038"/>
    <cellStyle name="Normal 2 2 2 3 2 4" xfId="5265"/>
    <cellStyle name="Normal 2 2 2 3 2 4 2" xfId="6153"/>
    <cellStyle name="Normal 2 2 2 3 2 5" xfId="5671"/>
    <cellStyle name="Normal 2 2 2 3 2 5 2" xfId="6394"/>
    <cellStyle name="Normal 2 2 2 3 2 6" xfId="5912"/>
    <cellStyle name="Normal 2 2 2 3 3" xfId="3213"/>
    <cellStyle name="Normal 2 2 2 3 3 2" xfId="4736"/>
    <cellStyle name="Normal 2 2 2 3 3 2 2" xfId="5553"/>
    <cellStyle name="Normal 2 2 2 3 3 2 2 2" xfId="6281"/>
    <cellStyle name="Normal 2 2 2 3 3 2 3" xfId="5799"/>
    <cellStyle name="Normal 2 2 2 3 3 2 3 2" xfId="6522"/>
    <cellStyle name="Normal 2 2 2 3 3 2 4" xfId="6040"/>
    <cellStyle name="Normal 2 2 2 3 3 3" xfId="5267"/>
    <cellStyle name="Normal 2 2 2 3 3 3 2" xfId="6155"/>
    <cellStyle name="Normal 2 2 2 3 3 4" xfId="5673"/>
    <cellStyle name="Normal 2 2 2 3 3 4 2" xfId="6396"/>
    <cellStyle name="Normal 2 2 2 3 3 5" xfId="5914"/>
    <cellStyle name="Normal 2 2 2 3 4" xfId="4733"/>
    <cellStyle name="Normal 2 2 2 3 4 2" xfId="5550"/>
    <cellStyle name="Normal 2 2 2 3 4 2 2" xfId="6278"/>
    <cellStyle name="Normal 2 2 2 3 4 3" xfId="5796"/>
    <cellStyle name="Normal 2 2 2 3 4 3 2" xfId="6519"/>
    <cellStyle name="Normal 2 2 2 3 4 4" xfId="6037"/>
    <cellStyle name="Normal 2 2 2 3 5" xfId="5264"/>
    <cellStyle name="Normal 2 2 2 3 5 2" xfId="6152"/>
    <cellStyle name="Normal 2 2 2 3 6" xfId="5670"/>
    <cellStyle name="Normal 2 2 2 3 6 2" xfId="6393"/>
    <cellStyle name="Normal 2 2 2 3 7" xfId="5911"/>
    <cellStyle name="Normal 2 2 3" xfId="3214"/>
    <cellStyle name="Normal 2 2 3 10" xfId="5268"/>
    <cellStyle name="Normal 2 2 3 10 2" xfId="6156"/>
    <cellStyle name="Normal 2 2 3 11" xfId="5674"/>
    <cellStyle name="Normal 2 2 3 11 2" xfId="6397"/>
    <cellStyle name="Normal 2 2 3 12" xfId="5915"/>
    <cellStyle name="Normal 2 2 3 2" xfId="3215"/>
    <cellStyle name="Normal 2 2 3 2 10" xfId="5916"/>
    <cellStyle name="Normal 2 2 3 2 2" xfId="3216"/>
    <cellStyle name="Normal 2 2 3 2 2 2" xfId="3217"/>
    <cellStyle name="Normal 2 2 3 2 2 2 2" xfId="3218"/>
    <cellStyle name="Normal 2 2 3 2 2 2 2 2" xfId="4741"/>
    <cellStyle name="Normal 2 2 3 2 2 2 2 2 2" xfId="5558"/>
    <cellStyle name="Normal 2 2 3 2 2 2 2 2 2 2" xfId="6286"/>
    <cellStyle name="Normal 2 2 3 2 2 2 2 2 3" xfId="5804"/>
    <cellStyle name="Normal 2 2 3 2 2 2 2 2 3 2" xfId="6527"/>
    <cellStyle name="Normal 2 2 3 2 2 2 2 2 4" xfId="6045"/>
    <cellStyle name="Normal 2 2 3 2 2 2 2 3" xfId="5272"/>
    <cellStyle name="Normal 2 2 3 2 2 2 2 3 2" xfId="6160"/>
    <cellStyle name="Normal 2 2 3 2 2 2 2 4" xfId="5678"/>
    <cellStyle name="Normal 2 2 3 2 2 2 2 4 2" xfId="6401"/>
    <cellStyle name="Normal 2 2 3 2 2 2 2 5" xfId="5919"/>
    <cellStyle name="Normal 2 2 3 2 2 2 3" xfId="4740"/>
    <cellStyle name="Normal 2 2 3 2 2 2 3 2" xfId="5557"/>
    <cellStyle name="Normal 2 2 3 2 2 2 3 2 2" xfId="6285"/>
    <cellStyle name="Normal 2 2 3 2 2 2 3 3" xfId="5803"/>
    <cellStyle name="Normal 2 2 3 2 2 2 3 3 2" xfId="6526"/>
    <cellStyle name="Normal 2 2 3 2 2 2 3 4" xfId="6044"/>
    <cellStyle name="Normal 2 2 3 2 2 2 4" xfId="5271"/>
    <cellStyle name="Normal 2 2 3 2 2 2 4 2" xfId="6159"/>
    <cellStyle name="Normal 2 2 3 2 2 2 5" xfId="5677"/>
    <cellStyle name="Normal 2 2 3 2 2 2 5 2" xfId="6400"/>
    <cellStyle name="Normal 2 2 3 2 2 2 6" xfId="5918"/>
    <cellStyle name="Normal 2 2 3 2 2 3" xfId="3219"/>
    <cellStyle name="Normal 2 2 3 2 2 3 2" xfId="3220"/>
    <cellStyle name="Normal 2 2 3 2 2 3 2 2" xfId="4743"/>
    <cellStyle name="Normal 2 2 3 2 2 3 2 2 2" xfId="5560"/>
    <cellStyle name="Normal 2 2 3 2 2 3 2 2 2 2" xfId="6288"/>
    <cellStyle name="Normal 2 2 3 2 2 3 2 2 3" xfId="5806"/>
    <cellStyle name="Normal 2 2 3 2 2 3 2 2 3 2" xfId="6529"/>
    <cellStyle name="Normal 2 2 3 2 2 3 2 2 4" xfId="6047"/>
    <cellStyle name="Normal 2 2 3 2 2 3 2 3" xfId="5274"/>
    <cellStyle name="Normal 2 2 3 2 2 3 2 3 2" xfId="6162"/>
    <cellStyle name="Normal 2 2 3 2 2 3 2 4" xfId="5680"/>
    <cellStyle name="Normal 2 2 3 2 2 3 2 4 2" xfId="6403"/>
    <cellStyle name="Normal 2 2 3 2 2 3 2 5" xfId="5921"/>
    <cellStyle name="Normal 2 2 3 2 2 3 3" xfId="4742"/>
    <cellStyle name="Normal 2 2 3 2 2 3 3 2" xfId="5559"/>
    <cellStyle name="Normal 2 2 3 2 2 3 3 2 2" xfId="6287"/>
    <cellStyle name="Normal 2 2 3 2 2 3 3 3" xfId="5805"/>
    <cellStyle name="Normal 2 2 3 2 2 3 3 3 2" xfId="6528"/>
    <cellStyle name="Normal 2 2 3 2 2 3 3 4" xfId="6046"/>
    <cellStyle name="Normal 2 2 3 2 2 3 4" xfId="5273"/>
    <cellStyle name="Normal 2 2 3 2 2 3 4 2" xfId="6161"/>
    <cellStyle name="Normal 2 2 3 2 2 3 5" xfId="5679"/>
    <cellStyle name="Normal 2 2 3 2 2 3 5 2" xfId="6402"/>
    <cellStyle name="Normal 2 2 3 2 2 3 6" xfId="5920"/>
    <cellStyle name="Normal 2 2 3 2 2 4" xfId="3221"/>
    <cellStyle name="Normal 2 2 3 2 2 4 2" xfId="4744"/>
    <cellStyle name="Normal 2 2 3 2 2 4 2 2" xfId="5561"/>
    <cellStyle name="Normal 2 2 3 2 2 4 2 2 2" xfId="6289"/>
    <cellStyle name="Normal 2 2 3 2 2 4 2 3" xfId="5807"/>
    <cellStyle name="Normal 2 2 3 2 2 4 2 3 2" xfId="6530"/>
    <cellStyle name="Normal 2 2 3 2 2 4 2 4" xfId="6048"/>
    <cellStyle name="Normal 2 2 3 2 2 4 3" xfId="5275"/>
    <cellStyle name="Normal 2 2 3 2 2 4 3 2" xfId="6163"/>
    <cellStyle name="Normal 2 2 3 2 2 4 4" xfId="5681"/>
    <cellStyle name="Normal 2 2 3 2 2 4 4 2" xfId="6404"/>
    <cellStyle name="Normal 2 2 3 2 2 4 5" xfId="5922"/>
    <cellStyle name="Normal 2 2 3 2 2 5" xfId="4739"/>
    <cellStyle name="Normal 2 2 3 2 2 5 2" xfId="5556"/>
    <cellStyle name="Normal 2 2 3 2 2 5 2 2" xfId="6284"/>
    <cellStyle name="Normal 2 2 3 2 2 5 3" xfId="5802"/>
    <cellStyle name="Normal 2 2 3 2 2 5 3 2" xfId="6525"/>
    <cellStyle name="Normal 2 2 3 2 2 5 4" xfId="6043"/>
    <cellStyle name="Normal 2 2 3 2 2 6" xfId="5270"/>
    <cellStyle name="Normal 2 2 3 2 2 6 2" xfId="6158"/>
    <cellStyle name="Normal 2 2 3 2 2 7" xfId="5676"/>
    <cellStyle name="Normal 2 2 3 2 2 7 2" xfId="6399"/>
    <cellStyle name="Normal 2 2 3 2 2 8" xfId="5917"/>
    <cellStyle name="Normal 2 2 3 2 3" xfId="3222"/>
    <cellStyle name="Normal 2 2 3 2 4" xfId="3223"/>
    <cellStyle name="Normal 2 2 3 2 4 2" xfId="3224"/>
    <cellStyle name="Normal 2 2 3 2 4 2 2" xfId="4746"/>
    <cellStyle name="Normal 2 2 3 2 4 2 2 2" xfId="5563"/>
    <cellStyle name="Normal 2 2 3 2 4 2 2 2 2" xfId="6291"/>
    <cellStyle name="Normal 2 2 3 2 4 2 2 3" xfId="5809"/>
    <cellStyle name="Normal 2 2 3 2 4 2 2 3 2" xfId="6532"/>
    <cellStyle name="Normal 2 2 3 2 4 2 2 4" xfId="6050"/>
    <cellStyle name="Normal 2 2 3 2 4 2 3" xfId="5277"/>
    <cellStyle name="Normal 2 2 3 2 4 2 3 2" xfId="6165"/>
    <cellStyle name="Normal 2 2 3 2 4 2 4" xfId="5683"/>
    <cellStyle name="Normal 2 2 3 2 4 2 4 2" xfId="6406"/>
    <cellStyle name="Normal 2 2 3 2 4 2 5" xfId="5924"/>
    <cellStyle name="Normal 2 2 3 2 4 3" xfId="4745"/>
    <cellStyle name="Normal 2 2 3 2 4 3 2" xfId="5562"/>
    <cellStyle name="Normal 2 2 3 2 4 3 2 2" xfId="6290"/>
    <cellStyle name="Normal 2 2 3 2 4 3 3" xfId="5808"/>
    <cellStyle name="Normal 2 2 3 2 4 3 3 2" xfId="6531"/>
    <cellStyle name="Normal 2 2 3 2 4 3 4" xfId="6049"/>
    <cellStyle name="Normal 2 2 3 2 4 4" xfId="5276"/>
    <cellStyle name="Normal 2 2 3 2 4 4 2" xfId="6164"/>
    <cellStyle name="Normal 2 2 3 2 4 5" xfId="5682"/>
    <cellStyle name="Normal 2 2 3 2 4 5 2" xfId="6405"/>
    <cellStyle name="Normal 2 2 3 2 4 6" xfId="5923"/>
    <cellStyle name="Normal 2 2 3 2 5" xfId="3225"/>
    <cellStyle name="Normal 2 2 3 2 5 2" xfId="3226"/>
    <cellStyle name="Normal 2 2 3 2 5 2 2" xfId="4748"/>
    <cellStyle name="Normal 2 2 3 2 5 2 2 2" xfId="5565"/>
    <cellStyle name="Normal 2 2 3 2 5 2 2 2 2" xfId="6293"/>
    <cellStyle name="Normal 2 2 3 2 5 2 2 3" xfId="5811"/>
    <cellStyle name="Normal 2 2 3 2 5 2 2 3 2" xfId="6534"/>
    <cellStyle name="Normal 2 2 3 2 5 2 2 4" xfId="6052"/>
    <cellStyle name="Normal 2 2 3 2 5 2 3" xfId="5279"/>
    <cellStyle name="Normal 2 2 3 2 5 2 3 2" xfId="6167"/>
    <cellStyle name="Normal 2 2 3 2 5 2 4" xfId="5685"/>
    <cellStyle name="Normal 2 2 3 2 5 2 4 2" xfId="6408"/>
    <cellStyle name="Normal 2 2 3 2 5 2 5" xfId="5926"/>
    <cellStyle name="Normal 2 2 3 2 5 3" xfId="4747"/>
    <cellStyle name="Normal 2 2 3 2 5 3 2" xfId="5564"/>
    <cellStyle name="Normal 2 2 3 2 5 3 2 2" xfId="6292"/>
    <cellStyle name="Normal 2 2 3 2 5 3 3" xfId="5810"/>
    <cellStyle name="Normal 2 2 3 2 5 3 3 2" xfId="6533"/>
    <cellStyle name="Normal 2 2 3 2 5 3 4" xfId="6051"/>
    <cellStyle name="Normal 2 2 3 2 5 4" xfId="5278"/>
    <cellStyle name="Normal 2 2 3 2 5 4 2" xfId="6166"/>
    <cellStyle name="Normal 2 2 3 2 5 5" xfId="5684"/>
    <cellStyle name="Normal 2 2 3 2 5 5 2" xfId="6407"/>
    <cellStyle name="Normal 2 2 3 2 5 6" xfId="5925"/>
    <cellStyle name="Normal 2 2 3 2 6" xfId="3227"/>
    <cellStyle name="Normal 2 2 3 2 6 2" xfId="4749"/>
    <cellStyle name="Normal 2 2 3 2 6 2 2" xfId="5566"/>
    <cellStyle name="Normal 2 2 3 2 6 2 2 2" xfId="6294"/>
    <cellStyle name="Normal 2 2 3 2 6 2 3" xfId="5812"/>
    <cellStyle name="Normal 2 2 3 2 6 2 3 2" xfId="6535"/>
    <cellStyle name="Normal 2 2 3 2 6 2 4" xfId="6053"/>
    <cellStyle name="Normal 2 2 3 2 6 3" xfId="5280"/>
    <cellStyle name="Normal 2 2 3 2 6 3 2" xfId="6168"/>
    <cellStyle name="Normal 2 2 3 2 6 4" xfId="5686"/>
    <cellStyle name="Normal 2 2 3 2 6 4 2" xfId="6409"/>
    <cellStyle name="Normal 2 2 3 2 6 5" xfId="5927"/>
    <cellStyle name="Normal 2 2 3 2 7" xfId="4738"/>
    <cellStyle name="Normal 2 2 3 2 7 2" xfId="5555"/>
    <cellStyle name="Normal 2 2 3 2 7 2 2" xfId="6283"/>
    <cellStyle name="Normal 2 2 3 2 7 3" xfId="5801"/>
    <cellStyle name="Normal 2 2 3 2 7 3 2" xfId="6524"/>
    <cellStyle name="Normal 2 2 3 2 7 4" xfId="6042"/>
    <cellStyle name="Normal 2 2 3 2 8" xfId="5269"/>
    <cellStyle name="Normal 2 2 3 2 8 2" xfId="6157"/>
    <cellStyle name="Normal 2 2 3 2 9" xfId="5675"/>
    <cellStyle name="Normal 2 2 3 2 9 2" xfId="6398"/>
    <cellStyle name="Normal 2 2 3 3" xfId="3228"/>
    <cellStyle name="Normal 2 2 3 3 2" xfId="3229"/>
    <cellStyle name="Normal 2 2 3 3 2 2" xfId="3230"/>
    <cellStyle name="Normal 2 2 3 3 2 2 2" xfId="4752"/>
    <cellStyle name="Normal 2 2 3 3 2 2 2 2" xfId="5569"/>
    <cellStyle name="Normal 2 2 3 3 2 2 2 2 2" xfId="6297"/>
    <cellStyle name="Normal 2 2 3 3 2 2 2 3" xfId="5815"/>
    <cellStyle name="Normal 2 2 3 3 2 2 2 3 2" xfId="6538"/>
    <cellStyle name="Normal 2 2 3 3 2 2 2 4" xfId="6056"/>
    <cellStyle name="Normal 2 2 3 3 2 2 3" xfId="5283"/>
    <cellStyle name="Normal 2 2 3 3 2 2 3 2" xfId="6171"/>
    <cellStyle name="Normal 2 2 3 3 2 2 4" xfId="5689"/>
    <cellStyle name="Normal 2 2 3 3 2 2 4 2" xfId="6412"/>
    <cellStyle name="Normal 2 2 3 3 2 2 5" xfId="5930"/>
    <cellStyle name="Normal 2 2 3 3 2 3" xfId="4751"/>
    <cellStyle name="Normal 2 2 3 3 2 3 2" xfId="5568"/>
    <cellStyle name="Normal 2 2 3 3 2 3 2 2" xfId="6296"/>
    <cellStyle name="Normal 2 2 3 3 2 3 3" xfId="5814"/>
    <cellStyle name="Normal 2 2 3 3 2 3 3 2" xfId="6537"/>
    <cellStyle name="Normal 2 2 3 3 2 3 4" xfId="6055"/>
    <cellStyle name="Normal 2 2 3 3 2 4" xfId="5282"/>
    <cellStyle name="Normal 2 2 3 3 2 4 2" xfId="6170"/>
    <cellStyle name="Normal 2 2 3 3 2 5" xfId="5688"/>
    <cellStyle name="Normal 2 2 3 3 2 5 2" xfId="6411"/>
    <cellStyle name="Normal 2 2 3 3 2 6" xfId="5929"/>
    <cellStyle name="Normal 2 2 3 3 3" xfId="3231"/>
    <cellStyle name="Normal 2 2 3 3 3 2" xfId="3232"/>
    <cellStyle name="Normal 2 2 3 3 3 2 2" xfId="4754"/>
    <cellStyle name="Normal 2 2 3 3 3 2 2 2" xfId="5571"/>
    <cellStyle name="Normal 2 2 3 3 3 2 2 2 2" xfId="6299"/>
    <cellStyle name="Normal 2 2 3 3 3 2 2 3" xfId="5817"/>
    <cellStyle name="Normal 2 2 3 3 3 2 2 3 2" xfId="6540"/>
    <cellStyle name="Normal 2 2 3 3 3 2 2 4" xfId="6058"/>
    <cellStyle name="Normal 2 2 3 3 3 2 3" xfId="5285"/>
    <cellStyle name="Normal 2 2 3 3 3 2 3 2" xfId="6173"/>
    <cellStyle name="Normal 2 2 3 3 3 2 4" xfId="5691"/>
    <cellStyle name="Normal 2 2 3 3 3 2 4 2" xfId="6414"/>
    <cellStyle name="Normal 2 2 3 3 3 2 5" xfId="5932"/>
    <cellStyle name="Normal 2 2 3 3 3 3" xfId="4753"/>
    <cellStyle name="Normal 2 2 3 3 3 3 2" xfId="5570"/>
    <cellStyle name="Normal 2 2 3 3 3 3 2 2" xfId="6298"/>
    <cellStyle name="Normal 2 2 3 3 3 3 3" xfId="5816"/>
    <cellStyle name="Normal 2 2 3 3 3 3 3 2" xfId="6539"/>
    <cellStyle name="Normal 2 2 3 3 3 3 4" xfId="6057"/>
    <cellStyle name="Normal 2 2 3 3 3 4" xfId="5284"/>
    <cellStyle name="Normal 2 2 3 3 3 4 2" xfId="6172"/>
    <cellStyle name="Normal 2 2 3 3 3 5" xfId="5690"/>
    <cellStyle name="Normal 2 2 3 3 3 5 2" xfId="6413"/>
    <cellStyle name="Normal 2 2 3 3 3 6" xfId="5931"/>
    <cellStyle name="Normal 2 2 3 3 4" xfId="3233"/>
    <cellStyle name="Normal 2 2 3 3 4 2" xfId="4755"/>
    <cellStyle name="Normal 2 2 3 3 4 2 2" xfId="5572"/>
    <cellStyle name="Normal 2 2 3 3 4 2 2 2" xfId="6300"/>
    <cellStyle name="Normal 2 2 3 3 4 2 3" xfId="5818"/>
    <cellStyle name="Normal 2 2 3 3 4 2 3 2" xfId="6541"/>
    <cellStyle name="Normal 2 2 3 3 4 2 4" xfId="6059"/>
    <cellStyle name="Normal 2 2 3 3 4 3" xfId="5286"/>
    <cellStyle name="Normal 2 2 3 3 4 3 2" xfId="6174"/>
    <cellStyle name="Normal 2 2 3 3 4 4" xfId="5692"/>
    <cellStyle name="Normal 2 2 3 3 4 4 2" xfId="6415"/>
    <cellStyle name="Normal 2 2 3 3 4 5" xfId="5933"/>
    <cellStyle name="Normal 2 2 3 3 5" xfId="4750"/>
    <cellStyle name="Normal 2 2 3 3 5 2" xfId="5567"/>
    <cellStyle name="Normal 2 2 3 3 5 2 2" xfId="6295"/>
    <cellStyle name="Normal 2 2 3 3 5 3" xfId="5813"/>
    <cellStyle name="Normal 2 2 3 3 5 3 2" xfId="6536"/>
    <cellStyle name="Normal 2 2 3 3 5 4" xfId="6054"/>
    <cellStyle name="Normal 2 2 3 3 6" xfId="5281"/>
    <cellStyle name="Normal 2 2 3 3 6 2" xfId="6169"/>
    <cellStyle name="Normal 2 2 3 3 7" xfId="5687"/>
    <cellStyle name="Normal 2 2 3 3 7 2" xfId="6410"/>
    <cellStyle name="Normal 2 2 3 3 8" xfId="5928"/>
    <cellStyle name="Normal 2 2 3 4" xfId="3234"/>
    <cellStyle name="Normal 2 2 3 4 2" xfId="3235"/>
    <cellStyle name="Normal 2 2 3 4 2 2" xfId="3236"/>
    <cellStyle name="Normal 2 2 3 4 2 2 2" xfId="4758"/>
    <cellStyle name="Normal 2 2 3 4 2 2 2 2" xfId="5575"/>
    <cellStyle name="Normal 2 2 3 4 2 2 2 2 2" xfId="6303"/>
    <cellStyle name="Normal 2 2 3 4 2 2 2 3" xfId="5821"/>
    <cellStyle name="Normal 2 2 3 4 2 2 2 3 2" xfId="6544"/>
    <cellStyle name="Normal 2 2 3 4 2 2 2 4" xfId="6062"/>
    <cellStyle name="Normal 2 2 3 4 2 2 3" xfId="5289"/>
    <cellStyle name="Normal 2 2 3 4 2 2 3 2" xfId="6177"/>
    <cellStyle name="Normal 2 2 3 4 2 2 4" xfId="5695"/>
    <cellStyle name="Normal 2 2 3 4 2 2 4 2" xfId="6418"/>
    <cellStyle name="Normal 2 2 3 4 2 2 5" xfId="5936"/>
    <cellStyle name="Normal 2 2 3 4 2 3" xfId="4757"/>
    <cellStyle name="Normal 2 2 3 4 2 3 2" xfId="5574"/>
    <cellStyle name="Normal 2 2 3 4 2 3 2 2" xfId="6302"/>
    <cellStyle name="Normal 2 2 3 4 2 3 3" xfId="5820"/>
    <cellStyle name="Normal 2 2 3 4 2 3 3 2" xfId="6543"/>
    <cellStyle name="Normal 2 2 3 4 2 3 4" xfId="6061"/>
    <cellStyle name="Normal 2 2 3 4 2 4" xfId="5288"/>
    <cellStyle name="Normal 2 2 3 4 2 4 2" xfId="6176"/>
    <cellStyle name="Normal 2 2 3 4 2 5" xfId="5694"/>
    <cellStyle name="Normal 2 2 3 4 2 5 2" xfId="6417"/>
    <cellStyle name="Normal 2 2 3 4 2 6" xfId="5935"/>
    <cellStyle name="Normal 2 2 3 4 3" xfId="3237"/>
    <cellStyle name="Normal 2 2 3 4 3 2" xfId="3238"/>
    <cellStyle name="Normal 2 2 3 4 3 2 2" xfId="4760"/>
    <cellStyle name="Normal 2 2 3 4 3 2 2 2" xfId="5577"/>
    <cellStyle name="Normal 2 2 3 4 3 2 2 2 2" xfId="6305"/>
    <cellStyle name="Normal 2 2 3 4 3 2 2 3" xfId="5823"/>
    <cellStyle name="Normal 2 2 3 4 3 2 2 3 2" xfId="6546"/>
    <cellStyle name="Normal 2 2 3 4 3 2 2 4" xfId="6064"/>
    <cellStyle name="Normal 2 2 3 4 3 2 3" xfId="5291"/>
    <cellStyle name="Normal 2 2 3 4 3 2 3 2" xfId="6179"/>
    <cellStyle name="Normal 2 2 3 4 3 2 4" xfId="5697"/>
    <cellStyle name="Normal 2 2 3 4 3 2 4 2" xfId="6420"/>
    <cellStyle name="Normal 2 2 3 4 3 2 5" xfId="5938"/>
    <cellStyle name="Normal 2 2 3 4 3 3" xfId="4759"/>
    <cellStyle name="Normal 2 2 3 4 3 3 2" xfId="5576"/>
    <cellStyle name="Normal 2 2 3 4 3 3 2 2" xfId="6304"/>
    <cellStyle name="Normal 2 2 3 4 3 3 3" xfId="5822"/>
    <cellStyle name="Normal 2 2 3 4 3 3 3 2" xfId="6545"/>
    <cellStyle name="Normal 2 2 3 4 3 3 4" xfId="6063"/>
    <cellStyle name="Normal 2 2 3 4 3 4" xfId="5290"/>
    <cellStyle name="Normal 2 2 3 4 3 4 2" xfId="6178"/>
    <cellStyle name="Normal 2 2 3 4 3 5" xfId="5696"/>
    <cellStyle name="Normal 2 2 3 4 3 5 2" xfId="6419"/>
    <cellStyle name="Normal 2 2 3 4 3 6" xfId="5937"/>
    <cellStyle name="Normal 2 2 3 4 4" xfId="3239"/>
    <cellStyle name="Normal 2 2 3 4 4 2" xfId="4761"/>
    <cellStyle name="Normal 2 2 3 4 4 2 2" xfId="5578"/>
    <cellStyle name="Normal 2 2 3 4 4 2 2 2" xfId="6306"/>
    <cellStyle name="Normal 2 2 3 4 4 2 3" xfId="5824"/>
    <cellStyle name="Normal 2 2 3 4 4 2 3 2" xfId="6547"/>
    <cellStyle name="Normal 2 2 3 4 4 2 4" xfId="6065"/>
    <cellStyle name="Normal 2 2 3 4 4 3" xfId="5292"/>
    <cellStyle name="Normal 2 2 3 4 4 3 2" xfId="6180"/>
    <cellStyle name="Normal 2 2 3 4 4 4" xfId="5698"/>
    <cellStyle name="Normal 2 2 3 4 4 4 2" xfId="6421"/>
    <cellStyle name="Normal 2 2 3 4 4 5" xfId="5939"/>
    <cellStyle name="Normal 2 2 3 4 5" xfId="4756"/>
    <cellStyle name="Normal 2 2 3 4 5 2" xfId="5573"/>
    <cellStyle name="Normal 2 2 3 4 5 2 2" xfId="6301"/>
    <cellStyle name="Normal 2 2 3 4 5 3" xfId="5819"/>
    <cellStyle name="Normal 2 2 3 4 5 3 2" xfId="6542"/>
    <cellStyle name="Normal 2 2 3 4 5 4" xfId="6060"/>
    <cellStyle name="Normal 2 2 3 4 6" xfId="5287"/>
    <cellStyle name="Normal 2 2 3 4 6 2" xfId="6175"/>
    <cellStyle name="Normal 2 2 3 4 7" xfId="5693"/>
    <cellStyle name="Normal 2 2 3 4 7 2" xfId="6416"/>
    <cellStyle name="Normal 2 2 3 4 8" xfId="5934"/>
    <cellStyle name="Normal 2 2 3 5" xfId="3240"/>
    <cellStyle name="Normal 2 2 3 5 2" xfId="3241"/>
    <cellStyle name="Normal 2 2 3 5 2 2" xfId="4762"/>
    <cellStyle name="Normal 2 2 3 5 2 2 2" xfId="5579"/>
    <cellStyle name="Normal 2 2 3 5 2 2 2 2" xfId="6307"/>
    <cellStyle name="Normal 2 2 3 5 2 2 3" xfId="5825"/>
    <cellStyle name="Normal 2 2 3 5 2 2 3 2" xfId="6548"/>
    <cellStyle name="Normal 2 2 3 5 2 2 4" xfId="6066"/>
    <cellStyle name="Normal 2 2 3 5 2 3" xfId="5293"/>
    <cellStyle name="Normal 2 2 3 5 2 3 2" xfId="6181"/>
    <cellStyle name="Normal 2 2 3 5 2 4" xfId="5699"/>
    <cellStyle name="Normal 2 2 3 5 2 4 2" xfId="6422"/>
    <cellStyle name="Normal 2 2 3 5 2 5" xfId="5940"/>
    <cellStyle name="Normal 2 2 3 6" xfId="3242"/>
    <cellStyle name="Normal 2 2 3 6 2" xfId="3243"/>
    <cellStyle name="Normal 2 2 3 6 2 2" xfId="4764"/>
    <cellStyle name="Normal 2 2 3 6 2 2 2" xfId="5581"/>
    <cellStyle name="Normal 2 2 3 6 2 2 2 2" xfId="6309"/>
    <cellStyle name="Normal 2 2 3 6 2 2 3" xfId="5827"/>
    <cellStyle name="Normal 2 2 3 6 2 2 3 2" xfId="6550"/>
    <cellStyle name="Normal 2 2 3 6 2 2 4" xfId="6068"/>
    <cellStyle name="Normal 2 2 3 6 2 3" xfId="5295"/>
    <cellStyle name="Normal 2 2 3 6 2 3 2" xfId="6183"/>
    <cellStyle name="Normal 2 2 3 6 2 4" xfId="5701"/>
    <cellStyle name="Normal 2 2 3 6 2 4 2" xfId="6424"/>
    <cellStyle name="Normal 2 2 3 6 2 5" xfId="5942"/>
    <cellStyle name="Normal 2 2 3 6 3" xfId="4763"/>
    <cellStyle name="Normal 2 2 3 6 3 2" xfId="5580"/>
    <cellStyle name="Normal 2 2 3 6 3 2 2" xfId="6308"/>
    <cellStyle name="Normal 2 2 3 6 3 3" xfId="5826"/>
    <cellStyle name="Normal 2 2 3 6 3 3 2" xfId="6549"/>
    <cellStyle name="Normal 2 2 3 6 3 4" xfId="6067"/>
    <cellStyle name="Normal 2 2 3 6 4" xfId="5294"/>
    <cellStyle name="Normal 2 2 3 6 4 2" xfId="6182"/>
    <cellStyle name="Normal 2 2 3 6 5" xfId="5700"/>
    <cellStyle name="Normal 2 2 3 6 5 2" xfId="6423"/>
    <cellStyle name="Normal 2 2 3 6 6" xfId="5941"/>
    <cellStyle name="Normal 2 2 3 7" xfId="3244"/>
    <cellStyle name="Normal 2 2 3 7 2" xfId="3245"/>
    <cellStyle name="Normal 2 2 3 7 2 2" xfId="4766"/>
    <cellStyle name="Normal 2 2 3 7 2 2 2" xfId="5583"/>
    <cellStyle name="Normal 2 2 3 7 2 2 2 2" xfId="6311"/>
    <cellStyle name="Normal 2 2 3 7 2 2 3" xfId="5829"/>
    <cellStyle name="Normal 2 2 3 7 2 2 3 2" xfId="6552"/>
    <cellStyle name="Normal 2 2 3 7 2 2 4" xfId="6070"/>
    <cellStyle name="Normal 2 2 3 7 2 3" xfId="5297"/>
    <cellStyle name="Normal 2 2 3 7 2 3 2" xfId="6185"/>
    <cellStyle name="Normal 2 2 3 7 2 4" xfId="5703"/>
    <cellStyle name="Normal 2 2 3 7 2 4 2" xfId="6426"/>
    <cellStyle name="Normal 2 2 3 7 2 5" xfId="5944"/>
    <cellStyle name="Normal 2 2 3 7 3" xfId="4765"/>
    <cellStyle name="Normal 2 2 3 7 3 2" xfId="5582"/>
    <cellStyle name="Normal 2 2 3 7 3 2 2" xfId="6310"/>
    <cellStyle name="Normal 2 2 3 7 3 3" xfId="5828"/>
    <cellStyle name="Normal 2 2 3 7 3 3 2" xfId="6551"/>
    <cellStyle name="Normal 2 2 3 7 3 4" xfId="6069"/>
    <cellStyle name="Normal 2 2 3 7 4" xfId="5296"/>
    <cellStyle name="Normal 2 2 3 7 4 2" xfId="6184"/>
    <cellStyle name="Normal 2 2 3 7 5" xfId="5702"/>
    <cellStyle name="Normal 2 2 3 7 5 2" xfId="6425"/>
    <cellStyle name="Normal 2 2 3 7 6" xfId="5943"/>
    <cellStyle name="Normal 2 2 3 8" xfId="3246"/>
    <cellStyle name="Normal 2 2 3 8 2" xfId="4767"/>
    <cellStyle name="Normal 2 2 3 8 2 2" xfId="5584"/>
    <cellStyle name="Normal 2 2 3 8 2 2 2" xfId="6312"/>
    <cellStyle name="Normal 2 2 3 8 2 3" xfId="5830"/>
    <cellStyle name="Normal 2 2 3 8 2 3 2" xfId="6553"/>
    <cellStyle name="Normal 2 2 3 8 2 4" xfId="6071"/>
    <cellStyle name="Normal 2 2 3 8 3" xfId="5298"/>
    <cellStyle name="Normal 2 2 3 8 3 2" xfId="6186"/>
    <cellStyle name="Normal 2 2 3 8 4" xfId="5704"/>
    <cellStyle name="Normal 2 2 3 8 4 2" xfId="6427"/>
    <cellStyle name="Normal 2 2 3 8 5" xfId="5945"/>
    <cellStyle name="Normal 2 2 3 9" xfId="4737"/>
    <cellStyle name="Normal 2 2 3 9 2" xfId="5554"/>
    <cellStyle name="Normal 2 2 3 9 2 2" xfId="6282"/>
    <cellStyle name="Normal 2 2 3 9 3" xfId="5800"/>
    <cellStyle name="Normal 2 2 3 9 3 2" xfId="6523"/>
    <cellStyle name="Normal 2 2 3 9 4" xfId="6041"/>
    <cellStyle name="Normal 2 2 4" xfId="3247"/>
    <cellStyle name="Normal 2 2 5" xfId="3248"/>
    <cellStyle name="Normal 2 2 6" xfId="3249"/>
    <cellStyle name="Normal 2 3" xfId="3250"/>
    <cellStyle name="Normal 2 3 2" xfId="3251"/>
    <cellStyle name="Normal 2 3 3" xfId="3252"/>
    <cellStyle name="Normal 2 3 4" xfId="3253"/>
    <cellStyle name="Normal 2 4" xfId="3254"/>
    <cellStyle name="Normal 2 4 2" xfId="3255"/>
    <cellStyle name="Normal 2 4 3" xfId="3256"/>
    <cellStyle name="Normal 2 4 4" xfId="3257"/>
    <cellStyle name="Normal 2 5" xfId="3258"/>
    <cellStyle name="Normal 2 5 2" xfId="3259"/>
    <cellStyle name="Normal 2 5 3" xfId="3260"/>
    <cellStyle name="Normal 2 5 3 2" xfId="3261"/>
    <cellStyle name="Normal 2 5 4" xfId="3262"/>
    <cellStyle name="Normal 2 5 4 2" xfId="4768"/>
    <cellStyle name="Normal 2 5 4 3" xfId="4969"/>
    <cellStyle name="Normal 2 6" xfId="3263"/>
    <cellStyle name="Normal 2 6 2" xfId="3264"/>
    <cellStyle name="Normal 2 6 3" xfId="3265"/>
    <cellStyle name="Normal 2 6 4" xfId="3266"/>
    <cellStyle name="Normal 2 6 4 2" xfId="4769"/>
    <cellStyle name="Normal 2 6 4 3" xfId="4968"/>
    <cellStyle name="Normal 2 7" xfId="3267"/>
    <cellStyle name="Normal 2 8" xfId="3268"/>
    <cellStyle name="Normal 2 8 2" xfId="3269"/>
    <cellStyle name="Normal 2 8 3" xfId="3270"/>
    <cellStyle name="Normal 2 8 3 2" xfId="4770"/>
    <cellStyle name="Normal 2 8 3 2 2" xfId="5585"/>
    <cellStyle name="Normal 2 8 3 2 2 2" xfId="6313"/>
    <cellStyle name="Normal 2 8 3 2 3" xfId="5831"/>
    <cellStyle name="Normal 2 8 3 2 3 2" xfId="6554"/>
    <cellStyle name="Normal 2 8 3 2 4" xfId="6072"/>
    <cellStyle name="Normal 2 8 3 3" xfId="5301"/>
    <cellStyle name="Normal 2 8 3 3 2" xfId="6187"/>
    <cellStyle name="Normal 2 8 3 4" xfId="5705"/>
    <cellStyle name="Normal 2 8 3 4 2" xfId="6428"/>
    <cellStyle name="Normal 2 8 3 5" xfId="5946"/>
    <cellStyle name="Normal 2 9" xfId="3271"/>
    <cellStyle name="Normal 2 9 2" xfId="3272"/>
    <cellStyle name="Normal 2 9 3" xfId="3273"/>
    <cellStyle name="Normal 2 9 3 2" xfId="4771"/>
    <cellStyle name="Normal 2 9 3 3" xfId="5413"/>
    <cellStyle name="Normal 2_Pasqyrat financiare DIXHI PRINT -AL shpk" xfId="3274"/>
    <cellStyle name="Normal 20" xfId="4035"/>
    <cellStyle name="Normal 21" xfId="6588"/>
    <cellStyle name="Normal 21 2" xfId="6592"/>
    <cellStyle name="Normal 21 3" xfId="6596"/>
    <cellStyle name="Normal 22" xfId="6590"/>
    <cellStyle name="Normal 22 2" xfId="6595"/>
    <cellStyle name="Normal 23" xfId="6597"/>
    <cellStyle name="Normal 3" xfId="3275"/>
    <cellStyle name="Normal 3 2" xfId="3276"/>
    <cellStyle name="Normal 3 2 2" xfId="3277"/>
    <cellStyle name="Normal 3 2 3" xfId="3278"/>
    <cellStyle name="Normal 3 3" xfId="3279"/>
    <cellStyle name="Normal 3 3 2" xfId="3280"/>
    <cellStyle name="Normal 3 3 2 2" xfId="3281"/>
    <cellStyle name="Normal 3 3 2 2 2" xfId="3282"/>
    <cellStyle name="Normal 3 3 2 2 3" xfId="3283"/>
    <cellStyle name="Normal 3 3 2 3" xfId="3284"/>
    <cellStyle name="Normal 3 3 2 4" xfId="3285"/>
    <cellStyle name="Normal 3 3 2 4 2" xfId="3286"/>
    <cellStyle name="Normal 3 3 2 5" xfId="3287"/>
    <cellStyle name="Normal 3 3 2 5 2" xfId="3288"/>
    <cellStyle name="Normal 3 3 2 6" xfId="3289"/>
    <cellStyle name="Normal 3 3 2 6 2" xfId="4772"/>
    <cellStyle name="Normal 3 3 2 6 3" xfId="4967"/>
    <cellStyle name="Normal 3 3 3" xfId="3290"/>
    <cellStyle name="Normal 3 3 3 2" xfId="3291"/>
    <cellStyle name="Normal 3 3 3 3" xfId="3292"/>
    <cellStyle name="Normal 3 4" xfId="3293"/>
    <cellStyle name="Normal 3 4 2" xfId="3294"/>
    <cellStyle name="Normal 3 4 3" xfId="3295"/>
    <cellStyle name="Normal 3 4 4" xfId="3296"/>
    <cellStyle name="Normal 3 4 5" xfId="3297"/>
    <cellStyle name="Normal 3 4 5 2" xfId="3298"/>
    <cellStyle name="Normal 3 4 5 3" xfId="3299"/>
    <cellStyle name="Normal 3 4 5 4" xfId="3300"/>
    <cellStyle name="Normal 3 4 5 5" xfId="3301"/>
    <cellStyle name="Normal 3 4 5 6" xfId="4966"/>
    <cellStyle name="Normal 3 4 6" xfId="3302"/>
    <cellStyle name="Normal 3 5" xfId="3303"/>
    <cellStyle name="Normal 3 5 2" xfId="3304"/>
    <cellStyle name="Normal 3 5 3" xfId="3305"/>
    <cellStyle name="Normal 3 5 4" xfId="3306"/>
    <cellStyle name="Normal 3 5 5" xfId="3307"/>
    <cellStyle name="Normal 3 5 6" xfId="3308"/>
    <cellStyle name="Normal 3 5 6 2" xfId="3309"/>
    <cellStyle name="Normal 3 5 6 3" xfId="3310"/>
    <cellStyle name="Normal 3 5 6 4" xfId="3311"/>
    <cellStyle name="Normal 3 5 7" xfId="3312"/>
    <cellStyle name="Normal 3 5 7 2" xfId="4773"/>
    <cellStyle name="Normal 3 5 7 3" xfId="4965"/>
    <cellStyle name="Normal 3 5 8" xfId="3313"/>
    <cellStyle name="Normal 3 5 8 2" xfId="4774"/>
    <cellStyle name="Normal 3 5 8 3" xfId="4964"/>
    <cellStyle name="Normal 3 6" xfId="3314"/>
    <cellStyle name="Normal 3 6 2" xfId="3315"/>
    <cellStyle name="Normal 3 6 3" xfId="3316"/>
    <cellStyle name="Normal 3 6 4" xfId="3317"/>
    <cellStyle name="Normal 3 6 5" xfId="4963"/>
    <cellStyle name="Normal 3 7" xfId="3318"/>
    <cellStyle name="Normal 3 8" xfId="3319"/>
    <cellStyle name="Normal 3 8 2" xfId="3320"/>
    <cellStyle name="Normal 3 8 3" xfId="3321"/>
    <cellStyle name="Normal 3 8 3 2" xfId="4775"/>
    <cellStyle name="Normal 3 8 3 3" xfId="4962"/>
    <cellStyle name="Normal 3 9" xfId="3322"/>
    <cellStyle name="Normal 3 9 2" xfId="3323"/>
    <cellStyle name="Normal 3 9 2 2" xfId="4777"/>
    <cellStyle name="Normal 3 9 2 3" xfId="4960"/>
    <cellStyle name="Normal 3 9 3" xfId="3324"/>
    <cellStyle name="Normal 3 9 4" xfId="4776"/>
    <cellStyle name="Normal 3 9 5" xfId="4961"/>
    <cellStyle name="Normal 4" xfId="3325"/>
    <cellStyle name="Normal 4 2" xfId="3326"/>
    <cellStyle name="Normal 4 2 2" xfId="3327"/>
    <cellStyle name="Normal 4 2 3" xfId="3328"/>
    <cellStyle name="Normal 4 3" xfId="3329"/>
    <cellStyle name="Normal 4 3 2" xfId="3330"/>
    <cellStyle name="Normal 4 3 2 10" xfId="5947"/>
    <cellStyle name="Normal 4 3 2 2" xfId="3331"/>
    <cellStyle name="Normal 4 3 2 2 2" xfId="3332"/>
    <cellStyle name="Normal 4 3 2 2 2 2" xfId="3333"/>
    <cellStyle name="Normal 4 3 2 2 2 2 2" xfId="4781"/>
    <cellStyle name="Normal 4 3 2 2 2 2 2 2" xfId="5590"/>
    <cellStyle name="Normal 4 3 2 2 2 2 2 2 2" xfId="6317"/>
    <cellStyle name="Normal 4 3 2 2 2 2 2 3" xfId="5835"/>
    <cellStyle name="Normal 4 3 2 2 2 2 2 3 2" xfId="6558"/>
    <cellStyle name="Normal 4 3 2 2 2 2 2 4" xfId="6076"/>
    <cellStyle name="Normal 4 3 2 2 2 2 3" xfId="5315"/>
    <cellStyle name="Normal 4 3 2 2 2 2 3 2" xfId="6191"/>
    <cellStyle name="Normal 4 3 2 2 2 2 4" xfId="5709"/>
    <cellStyle name="Normal 4 3 2 2 2 2 4 2" xfId="6432"/>
    <cellStyle name="Normal 4 3 2 2 2 2 5" xfId="5950"/>
    <cellStyle name="Normal 4 3 2 2 2 3" xfId="4780"/>
    <cellStyle name="Normal 4 3 2 2 2 3 2" xfId="5589"/>
    <cellStyle name="Normal 4 3 2 2 2 3 2 2" xfId="6316"/>
    <cellStyle name="Normal 4 3 2 2 2 3 3" xfId="5834"/>
    <cellStyle name="Normal 4 3 2 2 2 3 3 2" xfId="6557"/>
    <cellStyle name="Normal 4 3 2 2 2 3 4" xfId="6075"/>
    <cellStyle name="Normal 4 3 2 2 2 4" xfId="5314"/>
    <cellStyle name="Normal 4 3 2 2 2 4 2" xfId="6190"/>
    <cellStyle name="Normal 4 3 2 2 2 5" xfId="5708"/>
    <cellStyle name="Normal 4 3 2 2 2 5 2" xfId="6431"/>
    <cellStyle name="Normal 4 3 2 2 2 6" xfId="5949"/>
    <cellStyle name="Normal 4 3 2 2 3" xfId="3334"/>
    <cellStyle name="Normal 4 3 2 2 3 2" xfId="3335"/>
    <cellStyle name="Normal 4 3 2 2 3 2 2" xfId="4783"/>
    <cellStyle name="Normal 4 3 2 2 3 2 2 2" xfId="5592"/>
    <cellStyle name="Normal 4 3 2 2 3 2 2 2 2" xfId="6319"/>
    <cellStyle name="Normal 4 3 2 2 3 2 2 3" xfId="5837"/>
    <cellStyle name="Normal 4 3 2 2 3 2 2 3 2" xfId="6560"/>
    <cellStyle name="Normal 4 3 2 2 3 2 2 4" xfId="6078"/>
    <cellStyle name="Normal 4 3 2 2 3 2 3" xfId="5317"/>
    <cellStyle name="Normal 4 3 2 2 3 2 3 2" xfId="6193"/>
    <cellStyle name="Normal 4 3 2 2 3 2 4" xfId="5711"/>
    <cellStyle name="Normal 4 3 2 2 3 2 4 2" xfId="6434"/>
    <cellStyle name="Normal 4 3 2 2 3 2 5" xfId="5952"/>
    <cellStyle name="Normal 4 3 2 2 3 3" xfId="4782"/>
    <cellStyle name="Normal 4 3 2 2 3 3 2" xfId="5591"/>
    <cellStyle name="Normal 4 3 2 2 3 3 2 2" xfId="6318"/>
    <cellStyle name="Normal 4 3 2 2 3 3 3" xfId="5836"/>
    <cellStyle name="Normal 4 3 2 2 3 3 3 2" xfId="6559"/>
    <cellStyle name="Normal 4 3 2 2 3 3 4" xfId="6077"/>
    <cellStyle name="Normal 4 3 2 2 3 4" xfId="5316"/>
    <cellStyle name="Normal 4 3 2 2 3 4 2" xfId="6192"/>
    <cellStyle name="Normal 4 3 2 2 3 5" xfId="5710"/>
    <cellStyle name="Normal 4 3 2 2 3 5 2" xfId="6433"/>
    <cellStyle name="Normal 4 3 2 2 3 6" xfId="5951"/>
    <cellStyle name="Normal 4 3 2 2 4" xfId="3336"/>
    <cellStyle name="Normal 4 3 2 2 4 2" xfId="4784"/>
    <cellStyle name="Normal 4 3 2 2 4 2 2" xfId="5593"/>
    <cellStyle name="Normal 4 3 2 2 4 2 2 2" xfId="6320"/>
    <cellStyle name="Normal 4 3 2 2 4 2 3" xfId="5838"/>
    <cellStyle name="Normal 4 3 2 2 4 2 3 2" xfId="6561"/>
    <cellStyle name="Normal 4 3 2 2 4 2 4" xfId="6079"/>
    <cellStyle name="Normal 4 3 2 2 4 3" xfId="5318"/>
    <cellStyle name="Normal 4 3 2 2 4 3 2" xfId="6194"/>
    <cellStyle name="Normal 4 3 2 2 4 4" xfId="5712"/>
    <cellStyle name="Normal 4 3 2 2 4 4 2" xfId="6435"/>
    <cellStyle name="Normal 4 3 2 2 4 5" xfId="5953"/>
    <cellStyle name="Normal 4 3 2 2 5" xfId="4779"/>
    <cellStyle name="Normal 4 3 2 2 5 2" xfId="5588"/>
    <cellStyle name="Normal 4 3 2 2 5 2 2" xfId="6315"/>
    <cellStyle name="Normal 4 3 2 2 5 3" xfId="5833"/>
    <cellStyle name="Normal 4 3 2 2 5 3 2" xfId="6556"/>
    <cellStyle name="Normal 4 3 2 2 5 4" xfId="6074"/>
    <cellStyle name="Normal 4 3 2 2 6" xfId="5313"/>
    <cellStyle name="Normal 4 3 2 2 6 2" xfId="6189"/>
    <cellStyle name="Normal 4 3 2 2 7" xfId="5707"/>
    <cellStyle name="Normal 4 3 2 2 7 2" xfId="6430"/>
    <cellStyle name="Normal 4 3 2 2 8" xfId="5948"/>
    <cellStyle name="Normal 4 3 2 3" xfId="3337"/>
    <cellStyle name="Normal 4 3 2 3 2" xfId="3338"/>
    <cellStyle name="Normal 4 3 2 3 2 2" xfId="4786"/>
    <cellStyle name="Normal 4 3 2 3 2 2 2" xfId="5595"/>
    <cellStyle name="Normal 4 3 2 3 2 2 2 2" xfId="6322"/>
    <cellStyle name="Normal 4 3 2 3 2 2 3" xfId="5840"/>
    <cellStyle name="Normal 4 3 2 3 2 2 3 2" xfId="6563"/>
    <cellStyle name="Normal 4 3 2 3 2 2 4" xfId="6081"/>
    <cellStyle name="Normal 4 3 2 3 2 3" xfId="5320"/>
    <cellStyle name="Normal 4 3 2 3 2 3 2" xfId="6196"/>
    <cellStyle name="Normal 4 3 2 3 2 4" xfId="5714"/>
    <cellStyle name="Normal 4 3 2 3 2 4 2" xfId="6437"/>
    <cellStyle name="Normal 4 3 2 3 2 5" xfId="5955"/>
    <cellStyle name="Normal 4 3 2 3 3" xfId="4785"/>
    <cellStyle name="Normal 4 3 2 3 3 2" xfId="5594"/>
    <cellStyle name="Normal 4 3 2 3 3 2 2" xfId="6321"/>
    <cellStyle name="Normal 4 3 2 3 3 3" xfId="5839"/>
    <cellStyle name="Normal 4 3 2 3 3 3 2" xfId="6562"/>
    <cellStyle name="Normal 4 3 2 3 3 4" xfId="6080"/>
    <cellStyle name="Normal 4 3 2 3 4" xfId="5319"/>
    <cellStyle name="Normal 4 3 2 3 4 2" xfId="6195"/>
    <cellStyle name="Normal 4 3 2 3 5" xfId="5713"/>
    <cellStyle name="Normal 4 3 2 3 5 2" xfId="6436"/>
    <cellStyle name="Normal 4 3 2 3 6" xfId="5954"/>
    <cellStyle name="Normal 4 3 2 4" xfId="3339"/>
    <cellStyle name="Normal 4 3 2 4 2" xfId="3340"/>
    <cellStyle name="Normal 4 3 2 4 2 2" xfId="4788"/>
    <cellStyle name="Normal 4 3 2 4 2 2 2" xfId="5597"/>
    <cellStyle name="Normal 4 3 2 4 2 2 2 2" xfId="6324"/>
    <cellStyle name="Normal 4 3 2 4 2 2 3" xfId="5842"/>
    <cellStyle name="Normal 4 3 2 4 2 2 3 2" xfId="6565"/>
    <cellStyle name="Normal 4 3 2 4 2 2 4" xfId="6083"/>
    <cellStyle name="Normal 4 3 2 4 2 3" xfId="5322"/>
    <cellStyle name="Normal 4 3 2 4 2 3 2" xfId="6198"/>
    <cellStyle name="Normal 4 3 2 4 2 4" xfId="5716"/>
    <cellStyle name="Normal 4 3 2 4 2 4 2" xfId="6439"/>
    <cellStyle name="Normal 4 3 2 4 2 5" xfId="5957"/>
    <cellStyle name="Normal 4 3 2 4 3" xfId="4787"/>
    <cellStyle name="Normal 4 3 2 4 3 2" xfId="5596"/>
    <cellStyle name="Normal 4 3 2 4 3 2 2" xfId="6323"/>
    <cellStyle name="Normal 4 3 2 4 3 3" xfId="5841"/>
    <cellStyle name="Normal 4 3 2 4 3 3 2" xfId="6564"/>
    <cellStyle name="Normal 4 3 2 4 3 4" xfId="6082"/>
    <cellStyle name="Normal 4 3 2 4 4" xfId="5321"/>
    <cellStyle name="Normal 4 3 2 4 4 2" xfId="6197"/>
    <cellStyle name="Normal 4 3 2 4 5" xfId="5715"/>
    <cellStyle name="Normal 4 3 2 4 5 2" xfId="6438"/>
    <cellStyle name="Normal 4 3 2 4 6" xfId="5956"/>
    <cellStyle name="Normal 4 3 2 5" xfId="3341"/>
    <cellStyle name="Normal 4 3 2 5 2" xfId="4789"/>
    <cellStyle name="Normal 4 3 2 5 2 2" xfId="5598"/>
    <cellStyle name="Normal 4 3 2 5 2 2 2" xfId="6325"/>
    <cellStyle name="Normal 4 3 2 5 2 3" xfId="5843"/>
    <cellStyle name="Normal 4 3 2 5 2 3 2" xfId="6566"/>
    <cellStyle name="Normal 4 3 2 5 2 4" xfId="6084"/>
    <cellStyle name="Normal 4 3 2 5 3" xfId="5323"/>
    <cellStyle name="Normal 4 3 2 5 3 2" xfId="6199"/>
    <cellStyle name="Normal 4 3 2 5 4" xfId="5717"/>
    <cellStyle name="Normal 4 3 2 5 4 2" xfId="6440"/>
    <cellStyle name="Normal 4 3 2 5 5" xfId="5958"/>
    <cellStyle name="Normal 4 3 2 6" xfId="3342"/>
    <cellStyle name="Normal 4 3 2 6 2" xfId="4790"/>
    <cellStyle name="Normal 4 3 2 6 2 2" xfId="5599"/>
    <cellStyle name="Normal 4 3 2 6 2 2 2" xfId="6326"/>
    <cellStyle name="Normal 4 3 2 6 2 3" xfId="5844"/>
    <cellStyle name="Normal 4 3 2 6 2 3 2" xfId="6567"/>
    <cellStyle name="Normal 4 3 2 6 2 4" xfId="6085"/>
    <cellStyle name="Normal 4 3 2 6 3" xfId="5324"/>
    <cellStyle name="Normal 4 3 2 6 3 2" xfId="6200"/>
    <cellStyle name="Normal 4 3 2 6 4" xfId="5718"/>
    <cellStyle name="Normal 4 3 2 6 4 2" xfId="6441"/>
    <cellStyle name="Normal 4 3 2 6 5" xfId="5959"/>
    <cellStyle name="Normal 4 3 2 7" xfId="4778"/>
    <cellStyle name="Normal 4 3 2 7 2" xfId="5587"/>
    <cellStyle name="Normal 4 3 2 7 2 2" xfId="6314"/>
    <cellStyle name="Normal 4 3 2 7 3" xfId="5832"/>
    <cellStyle name="Normal 4 3 2 7 3 2" xfId="6555"/>
    <cellStyle name="Normal 4 3 2 7 4" xfId="6073"/>
    <cellStyle name="Normal 4 3 2 8" xfId="5312"/>
    <cellStyle name="Normal 4 3 2 8 2" xfId="6188"/>
    <cellStyle name="Normal 4 3 2 9" xfId="5706"/>
    <cellStyle name="Normal 4 3 2 9 2" xfId="6429"/>
    <cellStyle name="Normal 4 3 3" xfId="3343"/>
    <cellStyle name="Normal 4 3 4" xfId="3344"/>
    <cellStyle name="Normal 4 3 5" xfId="3345"/>
    <cellStyle name="Normal 4 3 6" xfId="3346"/>
    <cellStyle name="Normal 4 4" xfId="3347"/>
    <cellStyle name="Normal 4 4 2" xfId="3348"/>
    <cellStyle name="Normal 4 4 3" xfId="3349"/>
    <cellStyle name="Normal 4 4 3 2" xfId="3350"/>
    <cellStyle name="Normal 4 4 3 3" xfId="3351"/>
    <cellStyle name="Normal 4 4 3 4" xfId="3352"/>
    <cellStyle name="Normal 4 4 3 5" xfId="3353"/>
    <cellStyle name="Normal 4 4 3 6" xfId="4959"/>
    <cellStyle name="Normal 4 5" xfId="3354"/>
    <cellStyle name="Normal 4 5 2" xfId="3355"/>
    <cellStyle name="Normal 4 5 3" xfId="3356"/>
    <cellStyle name="Normal 4 6" xfId="3357"/>
    <cellStyle name="Normal 4 6 2" xfId="3358"/>
    <cellStyle name="Normal 4 7" xfId="3359"/>
    <cellStyle name="Normal 4 7 2" xfId="3360"/>
    <cellStyle name="Normal 4 7 2 2" xfId="4792"/>
    <cellStyle name="Normal 4 7 2 3" xfId="4957"/>
    <cellStyle name="Normal 4 7 3" xfId="3361"/>
    <cellStyle name="Normal 4 7 4" xfId="4791"/>
    <cellStyle name="Normal 4 7 5" xfId="4958"/>
    <cellStyle name="Normal 5" xfId="3362"/>
    <cellStyle name="Normal 5 2" xfId="3363"/>
    <cellStyle name="Normal 5 2 2" xfId="3364"/>
    <cellStyle name="Normal 5 2 2 2" xfId="3365"/>
    <cellStyle name="Normal 5 2 3" xfId="3366"/>
    <cellStyle name="Normal 5 2 4" xfId="6599"/>
    <cellStyle name="Normal 5 2 5" xfId="6601"/>
    <cellStyle name="Normal 5 2 6" xfId="6602"/>
    <cellStyle name="Normal 5 3" xfId="3367"/>
    <cellStyle name="Normal 5 3 2" xfId="4793"/>
    <cellStyle name="Normal 5 3 3" xfId="4956"/>
    <cellStyle name="Normal 6" xfId="3368"/>
    <cellStyle name="Normal 6 2" xfId="3369"/>
    <cellStyle name="Normal 6 2 2" xfId="3370"/>
    <cellStyle name="Normal 6 2 3" xfId="3371"/>
    <cellStyle name="Normal 6 2 3 2" xfId="3372"/>
    <cellStyle name="Normal 6 2 3 3" xfId="3373"/>
    <cellStyle name="Normal 6 2 3 4" xfId="3374"/>
    <cellStyle name="Normal 6 2 3 4 2" xfId="4794"/>
    <cellStyle name="Normal 6 2 3 4 3" xfId="5412"/>
    <cellStyle name="Normal 6 2 4" xfId="3375"/>
    <cellStyle name="Normal 6 2 4 2" xfId="3376"/>
    <cellStyle name="Normal 6 2 5" xfId="6598"/>
    <cellStyle name="Normal 6 3" xfId="3377"/>
    <cellStyle name="Normal 6 3 2" xfId="3378"/>
    <cellStyle name="Normal 6 3 2 2" xfId="3379"/>
    <cellStyle name="Normal 6 3 2 2 2" xfId="3380"/>
    <cellStyle name="Normal 6 3 2 2 3" xfId="3381"/>
    <cellStyle name="Normal 6 3 2 2 3 2" xfId="4795"/>
    <cellStyle name="Normal 6 3 2 2 3 3" xfId="4955"/>
    <cellStyle name="Normal 6 3 3" xfId="3382"/>
    <cellStyle name="Normal 6 3 3 2" xfId="3383"/>
    <cellStyle name="Normal 6 3 3 3" xfId="3384"/>
    <cellStyle name="Normal 6 3 3 3 2" xfId="4796"/>
    <cellStyle name="Normal 6 3 3 3 3" xfId="4954"/>
    <cellStyle name="Normal 6 3 4" xfId="3385"/>
    <cellStyle name="Normal 6 3 4 2" xfId="3386"/>
    <cellStyle name="Normal 6 3 4 2 2" xfId="3387"/>
    <cellStyle name="Normal 6 3 4 2 3" xfId="3388"/>
    <cellStyle name="Normal 6 3 4 2 3 2" xfId="4797"/>
    <cellStyle name="Normal 6 3 4 2 3 3" xfId="4952"/>
    <cellStyle name="Normal 6 3 4 3" xfId="3389"/>
    <cellStyle name="Normal 6 3 4 4" xfId="3390"/>
    <cellStyle name="Normal 6 3 4 5" xfId="4953"/>
    <cellStyle name="Normal 6 4" xfId="3391"/>
    <cellStyle name="Normal 6 4 2" xfId="3392"/>
    <cellStyle name="Normal 6 4 2 2" xfId="3393"/>
    <cellStyle name="Normal 6 4 2 3" xfId="3394"/>
    <cellStyle name="Normal 6 4 2 3 2" xfId="4798"/>
    <cellStyle name="Normal 6 4 2 3 3" xfId="4951"/>
    <cellStyle name="Normal 6 4 3" xfId="3395"/>
    <cellStyle name="Normal 6 4 4" xfId="3396"/>
    <cellStyle name="Normal 6 5" xfId="3397"/>
    <cellStyle name="Normal 6 5 2" xfId="3398"/>
    <cellStyle name="Normal 6 5 3" xfId="3399"/>
    <cellStyle name="Normal 6 5 3 2" xfId="4799"/>
    <cellStyle name="Normal 6 5 3 3" xfId="4950"/>
    <cellStyle name="Normal 6 5 4" xfId="3400"/>
    <cellStyle name="Normal 6 6" xfId="3401"/>
    <cellStyle name="Normal 6 7" xfId="3402"/>
    <cellStyle name="Normal 6 8" xfId="3403"/>
    <cellStyle name="Normal 6 8 2" xfId="3404"/>
    <cellStyle name="Normal 6 8 3" xfId="3405"/>
    <cellStyle name="Normal 6 8 4" xfId="3406"/>
    <cellStyle name="Normal 6 8 5" xfId="4949"/>
    <cellStyle name="Normal 6 9" xfId="3407"/>
    <cellStyle name="Normal 7" xfId="3408"/>
    <cellStyle name="Normal 7 2" xfId="3409"/>
    <cellStyle name="Normal 7 2 2" xfId="3410"/>
    <cellStyle name="Normal 7 2 2 2" xfId="3411"/>
    <cellStyle name="Normal 7 2 2 3" xfId="3412"/>
    <cellStyle name="Normal 7 2 3" xfId="3413"/>
    <cellStyle name="Normal 7 2 3 2" xfId="3414"/>
    <cellStyle name="Normal 7 2 3 3" xfId="3415"/>
    <cellStyle name="Normal 7 2 4" xfId="3416"/>
    <cellStyle name="Normal 7 2 4 2" xfId="3417"/>
    <cellStyle name="Normal 7 2 4 3" xfId="3418"/>
    <cellStyle name="Normal 7 2 4 4" xfId="3419"/>
    <cellStyle name="Normal 7 2 4 4 2" xfId="4800"/>
    <cellStyle name="Normal 7 2 4 4 3" xfId="4948"/>
    <cellStyle name="Normal 7 2 5" xfId="3420"/>
    <cellStyle name="Normal 7 2 6" xfId="3421"/>
    <cellStyle name="Normal 7 2 7" xfId="3422"/>
    <cellStyle name="Normal 7 2 7 2" xfId="3423"/>
    <cellStyle name="Normal 7 3" xfId="3424"/>
    <cellStyle name="Normal 7 3 2" xfId="3425"/>
    <cellStyle name="Normal 7 3 2 2" xfId="3426"/>
    <cellStyle name="Normal 7 3 2 3" xfId="3427"/>
    <cellStyle name="Normal 7 3 3" xfId="3428"/>
    <cellStyle name="Normal 7 3 4" xfId="3429"/>
    <cellStyle name="Normal 7 3 4 2" xfId="3430"/>
    <cellStyle name="Normal 7 3 5" xfId="3431"/>
    <cellStyle name="Normal 7 3 5 2" xfId="4801"/>
    <cellStyle name="Normal 7 3 5 3" xfId="4947"/>
    <cellStyle name="Normal 7 4" xfId="3432"/>
    <cellStyle name="Normal 7 4 2" xfId="3433"/>
    <cellStyle name="Normal 7 4 2 2" xfId="3434"/>
    <cellStyle name="Normal 7 4 2 3" xfId="3435"/>
    <cellStyle name="Normal 7 4 2 4" xfId="3436"/>
    <cellStyle name="Normal 7 4 3" xfId="3437"/>
    <cellStyle name="Normal 7 4 3 2" xfId="4802"/>
    <cellStyle name="Normal 7 4 3 3" xfId="4946"/>
    <cellStyle name="Normal 7 5" xfId="3438"/>
    <cellStyle name="Normal 7 5 2" xfId="3439"/>
    <cellStyle name="Normal 7 6" xfId="3440"/>
    <cellStyle name="Normal 7 6 2" xfId="3441"/>
    <cellStyle name="Normal 7 6 3" xfId="3442"/>
    <cellStyle name="Normal 7 6 4" xfId="3443"/>
    <cellStyle name="Normal 7 6 5" xfId="3444"/>
    <cellStyle name="Normal 7 6 6" xfId="4945"/>
    <cellStyle name="Normal 8" xfId="3445"/>
    <cellStyle name="Normal 8 2" xfId="3446"/>
    <cellStyle name="Normal 8 2 2" xfId="3447"/>
    <cellStyle name="Normal 8 2 2 2" xfId="3448"/>
    <cellStyle name="Normal 8 2 2 3" xfId="3449"/>
    <cellStyle name="Normal 8 2 3" xfId="3450"/>
    <cellStyle name="Normal 8 2 4" xfId="3451"/>
    <cellStyle name="Normal 8 2 4 2" xfId="4803"/>
    <cellStyle name="Normal 8 2 4 3" xfId="4943"/>
    <cellStyle name="Normal 8 3" xfId="3452"/>
    <cellStyle name="Normal 8 3 2" xfId="3453"/>
    <cellStyle name="Normal 8 3 3" xfId="3454"/>
    <cellStyle name="Normal 8 3 3 2" xfId="4804"/>
    <cellStyle name="Normal 8 3 3 3" xfId="4942"/>
    <cellStyle name="Normal 8 4" xfId="3455"/>
    <cellStyle name="Normal 8 4 2" xfId="3456"/>
    <cellStyle name="Normal 8 4 3" xfId="3457"/>
    <cellStyle name="Normal 8 5" xfId="3458"/>
    <cellStyle name="Normal 8 5 2" xfId="3459"/>
    <cellStyle name="Normal 8 5 3" xfId="3460"/>
    <cellStyle name="Normal 8 5 3 2" xfId="4805"/>
    <cellStyle name="Normal 8 5 3 3" xfId="4941"/>
    <cellStyle name="Normal 8 5 4" xfId="3461"/>
    <cellStyle name="Normal 8 5 5" xfId="3462"/>
    <cellStyle name="Normal 8 5 6" xfId="3463"/>
    <cellStyle name="Normal 8 6" xfId="3464"/>
    <cellStyle name="Normal 8 7" xfId="3465"/>
    <cellStyle name="Normal 8 7 2" xfId="4806"/>
    <cellStyle name="Normal 8 7 3" xfId="4940"/>
    <cellStyle name="Normal 8 8" xfId="4944"/>
    <cellStyle name="Normal 9" xfId="3466"/>
    <cellStyle name="Normal 9 10" xfId="3467"/>
    <cellStyle name="Normal 9 10 2" xfId="4807"/>
    <cellStyle name="Normal 9 10 3" xfId="5411"/>
    <cellStyle name="Normal 9 11" xfId="4939"/>
    <cellStyle name="Normal 9 2" xfId="3468"/>
    <cellStyle name="Normal 9 2 2" xfId="3469"/>
    <cellStyle name="Normal 9 2 2 2" xfId="3470"/>
    <cellStyle name="Normal 9 2 2 2 2" xfId="3471"/>
    <cellStyle name="Normal 9 2 2 2 2 2" xfId="4810"/>
    <cellStyle name="Normal 9 2 2 2 2 2 2" xfId="5605"/>
    <cellStyle name="Normal 9 2 2 2 2 2 2 2" xfId="6329"/>
    <cellStyle name="Normal 9 2 2 2 2 2 3" xfId="5847"/>
    <cellStyle name="Normal 9 2 2 2 2 2 3 2" xfId="6570"/>
    <cellStyle name="Normal 9 2 2 2 2 2 4" xfId="6088"/>
    <cellStyle name="Normal 9 2 2 2 2 3" xfId="5355"/>
    <cellStyle name="Normal 9 2 2 2 2 3 2" xfId="6203"/>
    <cellStyle name="Normal 9 2 2 2 2 4" xfId="5721"/>
    <cellStyle name="Normal 9 2 2 2 2 4 2" xfId="6444"/>
    <cellStyle name="Normal 9 2 2 2 2 5" xfId="5962"/>
    <cellStyle name="Normal 9 2 2 2 3" xfId="4809"/>
    <cellStyle name="Normal 9 2 2 2 3 2" xfId="5604"/>
    <cellStyle name="Normal 9 2 2 2 3 2 2" xfId="6328"/>
    <cellStyle name="Normal 9 2 2 2 3 3" xfId="5846"/>
    <cellStyle name="Normal 9 2 2 2 3 3 2" xfId="6569"/>
    <cellStyle name="Normal 9 2 2 2 3 4" xfId="6087"/>
    <cellStyle name="Normal 9 2 2 2 4" xfId="5354"/>
    <cellStyle name="Normal 9 2 2 2 4 2" xfId="6202"/>
    <cellStyle name="Normal 9 2 2 2 5" xfId="5720"/>
    <cellStyle name="Normal 9 2 2 2 5 2" xfId="6443"/>
    <cellStyle name="Normal 9 2 2 2 6" xfId="5961"/>
    <cellStyle name="Normal 9 2 2 3" xfId="3472"/>
    <cellStyle name="Normal 9 2 2 3 2" xfId="3473"/>
    <cellStyle name="Normal 9 2 2 3 2 2" xfId="4812"/>
    <cellStyle name="Normal 9 2 2 3 2 2 2" xfId="5607"/>
    <cellStyle name="Normal 9 2 2 3 2 2 2 2" xfId="6331"/>
    <cellStyle name="Normal 9 2 2 3 2 2 3" xfId="5849"/>
    <cellStyle name="Normal 9 2 2 3 2 2 3 2" xfId="6572"/>
    <cellStyle name="Normal 9 2 2 3 2 2 4" xfId="6090"/>
    <cellStyle name="Normal 9 2 2 3 2 3" xfId="5357"/>
    <cellStyle name="Normal 9 2 2 3 2 3 2" xfId="6205"/>
    <cellStyle name="Normal 9 2 2 3 2 4" xfId="5723"/>
    <cellStyle name="Normal 9 2 2 3 2 4 2" xfId="6446"/>
    <cellStyle name="Normal 9 2 2 3 2 5" xfId="5964"/>
    <cellStyle name="Normal 9 2 2 3 3" xfId="4811"/>
    <cellStyle name="Normal 9 2 2 3 3 2" xfId="5606"/>
    <cellStyle name="Normal 9 2 2 3 3 2 2" xfId="6330"/>
    <cellStyle name="Normal 9 2 2 3 3 3" xfId="5848"/>
    <cellStyle name="Normal 9 2 2 3 3 3 2" xfId="6571"/>
    <cellStyle name="Normal 9 2 2 3 3 4" xfId="6089"/>
    <cellStyle name="Normal 9 2 2 3 4" xfId="5356"/>
    <cellStyle name="Normal 9 2 2 3 4 2" xfId="6204"/>
    <cellStyle name="Normal 9 2 2 3 5" xfId="5722"/>
    <cellStyle name="Normal 9 2 2 3 5 2" xfId="6445"/>
    <cellStyle name="Normal 9 2 2 3 6" xfId="5963"/>
    <cellStyle name="Normal 9 2 2 4" xfId="3474"/>
    <cellStyle name="Normal 9 2 2 4 2" xfId="4813"/>
    <cellStyle name="Normal 9 2 2 4 2 2" xfId="5608"/>
    <cellStyle name="Normal 9 2 2 4 2 2 2" xfId="6332"/>
    <cellStyle name="Normal 9 2 2 4 2 3" xfId="5850"/>
    <cellStyle name="Normal 9 2 2 4 2 3 2" xfId="6573"/>
    <cellStyle name="Normal 9 2 2 4 2 4" xfId="6091"/>
    <cellStyle name="Normal 9 2 2 4 3" xfId="5358"/>
    <cellStyle name="Normal 9 2 2 4 3 2" xfId="6206"/>
    <cellStyle name="Normal 9 2 2 4 4" xfId="5724"/>
    <cellStyle name="Normal 9 2 2 4 4 2" xfId="6447"/>
    <cellStyle name="Normal 9 2 2 4 5" xfId="5965"/>
    <cellStyle name="Normal 9 2 2 5" xfId="4808"/>
    <cellStyle name="Normal 9 2 2 5 2" xfId="5603"/>
    <cellStyle name="Normal 9 2 2 5 2 2" xfId="6327"/>
    <cellStyle name="Normal 9 2 2 5 3" xfId="5845"/>
    <cellStyle name="Normal 9 2 2 5 3 2" xfId="6568"/>
    <cellStyle name="Normal 9 2 2 5 4" xfId="6086"/>
    <cellStyle name="Normal 9 2 2 6" xfId="5353"/>
    <cellStyle name="Normal 9 2 2 6 2" xfId="6201"/>
    <cellStyle name="Normal 9 2 2 7" xfId="5719"/>
    <cellStyle name="Normal 9 2 2 7 2" xfId="6442"/>
    <cellStyle name="Normal 9 2 2 8" xfId="5960"/>
    <cellStyle name="Normal 9 2 3" xfId="3475"/>
    <cellStyle name="Normal 9 2 3 2" xfId="3476"/>
    <cellStyle name="Normal 9 2 3 2 2" xfId="4814"/>
    <cellStyle name="Normal 9 2 3 2 2 2" xfId="5609"/>
    <cellStyle name="Normal 9 2 3 2 2 2 2" xfId="6333"/>
    <cellStyle name="Normal 9 2 3 2 2 3" xfId="5851"/>
    <cellStyle name="Normal 9 2 3 2 2 3 2" xfId="6574"/>
    <cellStyle name="Normal 9 2 3 2 2 4" xfId="6092"/>
    <cellStyle name="Normal 9 2 3 2 3" xfId="5359"/>
    <cellStyle name="Normal 9 2 3 2 3 2" xfId="6207"/>
    <cellStyle name="Normal 9 2 3 2 4" xfId="5725"/>
    <cellStyle name="Normal 9 2 3 2 4 2" xfId="6448"/>
    <cellStyle name="Normal 9 2 3 2 5" xfId="5966"/>
    <cellStyle name="Normal 9 2 3 3" xfId="3477"/>
    <cellStyle name="Normal 9 2 3 3 2" xfId="4815"/>
    <cellStyle name="Normal 9 2 3 3 2 2" xfId="5610"/>
    <cellStyle name="Normal 9 2 3 3 2 2 2" xfId="6334"/>
    <cellStyle name="Normal 9 2 3 3 2 3" xfId="5852"/>
    <cellStyle name="Normal 9 2 3 3 2 3 2" xfId="6575"/>
    <cellStyle name="Normal 9 2 3 3 2 4" xfId="6093"/>
    <cellStyle name="Normal 9 2 3 3 3" xfId="5360"/>
    <cellStyle name="Normal 9 2 3 3 3 2" xfId="6208"/>
    <cellStyle name="Normal 9 2 3 3 4" xfId="5726"/>
    <cellStyle name="Normal 9 2 3 3 4 2" xfId="6449"/>
    <cellStyle name="Normal 9 2 3 3 5" xfId="5967"/>
    <cellStyle name="Normal 9 2 4" xfId="3478"/>
    <cellStyle name="Normal 9 2 4 2" xfId="3479"/>
    <cellStyle name="Normal 9 2 4 2 2" xfId="4816"/>
    <cellStyle name="Normal 9 2 4 2 2 2" xfId="5611"/>
    <cellStyle name="Normal 9 2 4 2 2 2 2" xfId="6335"/>
    <cellStyle name="Normal 9 2 4 2 2 3" xfId="5853"/>
    <cellStyle name="Normal 9 2 4 2 2 3 2" xfId="6576"/>
    <cellStyle name="Normal 9 2 4 2 2 4" xfId="6094"/>
    <cellStyle name="Normal 9 2 4 2 3" xfId="5361"/>
    <cellStyle name="Normal 9 2 4 2 3 2" xfId="6209"/>
    <cellStyle name="Normal 9 2 4 2 4" xfId="5727"/>
    <cellStyle name="Normal 9 2 4 2 4 2" xfId="6450"/>
    <cellStyle name="Normal 9 2 4 2 5" xfId="5968"/>
    <cellStyle name="Normal 9 2 5" xfId="3480"/>
    <cellStyle name="Normal 9 2 5 2" xfId="3481"/>
    <cellStyle name="Normal 9 2 5 2 2" xfId="4817"/>
    <cellStyle name="Normal 9 2 5 2 2 2" xfId="5612"/>
    <cellStyle name="Normal 9 2 5 2 2 2 2" xfId="6336"/>
    <cellStyle name="Normal 9 2 5 2 2 3" xfId="5854"/>
    <cellStyle name="Normal 9 2 5 2 2 3 2" xfId="6577"/>
    <cellStyle name="Normal 9 2 5 2 2 4" xfId="6095"/>
    <cellStyle name="Normal 9 2 5 2 3" xfId="5362"/>
    <cellStyle name="Normal 9 2 5 2 3 2" xfId="6210"/>
    <cellStyle name="Normal 9 2 5 2 4" xfId="5728"/>
    <cellStyle name="Normal 9 2 5 2 4 2" xfId="6451"/>
    <cellStyle name="Normal 9 2 5 2 5" xfId="5969"/>
    <cellStyle name="Normal 9 2 5 3" xfId="3482"/>
    <cellStyle name="Normal 9 2 5 4" xfId="3483"/>
    <cellStyle name="Normal 9 2 5 5" xfId="3484"/>
    <cellStyle name="Normal 9 3" xfId="3485"/>
    <cellStyle name="Normal 9 3 2" xfId="3486"/>
    <cellStyle name="Normal 9 3 2 2" xfId="3487"/>
    <cellStyle name="Normal 9 3 2 2 2" xfId="4820"/>
    <cellStyle name="Normal 9 3 2 2 2 2" xfId="5615"/>
    <cellStyle name="Normal 9 3 2 2 2 2 2" xfId="6339"/>
    <cellStyle name="Normal 9 3 2 2 2 3" xfId="5857"/>
    <cellStyle name="Normal 9 3 2 2 2 3 2" xfId="6580"/>
    <cellStyle name="Normal 9 3 2 2 2 4" xfId="6098"/>
    <cellStyle name="Normal 9 3 2 2 3" xfId="5366"/>
    <cellStyle name="Normal 9 3 2 2 3 2" xfId="6213"/>
    <cellStyle name="Normal 9 3 2 2 4" xfId="5731"/>
    <cellStyle name="Normal 9 3 2 2 4 2" xfId="6454"/>
    <cellStyle name="Normal 9 3 2 2 5" xfId="5972"/>
    <cellStyle name="Normal 9 3 2 3" xfId="4819"/>
    <cellStyle name="Normal 9 3 2 3 2" xfId="5614"/>
    <cellStyle name="Normal 9 3 2 3 2 2" xfId="6338"/>
    <cellStyle name="Normal 9 3 2 3 3" xfId="5856"/>
    <cellStyle name="Normal 9 3 2 3 3 2" xfId="6579"/>
    <cellStyle name="Normal 9 3 2 3 4" xfId="6097"/>
    <cellStyle name="Normal 9 3 2 4" xfId="5365"/>
    <cellStyle name="Normal 9 3 2 4 2" xfId="6212"/>
    <cellStyle name="Normal 9 3 2 5" xfId="5730"/>
    <cellStyle name="Normal 9 3 2 5 2" xfId="6453"/>
    <cellStyle name="Normal 9 3 2 6" xfId="5971"/>
    <cellStyle name="Normal 9 3 3" xfId="3488"/>
    <cellStyle name="Normal 9 3 3 2" xfId="3489"/>
    <cellStyle name="Normal 9 3 3 2 2" xfId="4822"/>
    <cellStyle name="Normal 9 3 3 2 2 2" xfId="5617"/>
    <cellStyle name="Normal 9 3 3 2 2 2 2" xfId="6341"/>
    <cellStyle name="Normal 9 3 3 2 2 3" xfId="5859"/>
    <cellStyle name="Normal 9 3 3 2 2 3 2" xfId="6582"/>
    <cellStyle name="Normal 9 3 3 2 2 4" xfId="6100"/>
    <cellStyle name="Normal 9 3 3 2 3" xfId="5368"/>
    <cellStyle name="Normal 9 3 3 2 3 2" xfId="6215"/>
    <cellStyle name="Normal 9 3 3 2 4" xfId="5733"/>
    <cellStyle name="Normal 9 3 3 2 4 2" xfId="6456"/>
    <cellStyle name="Normal 9 3 3 2 5" xfId="5974"/>
    <cellStyle name="Normal 9 3 3 3" xfId="4821"/>
    <cellStyle name="Normal 9 3 3 3 2" xfId="5616"/>
    <cellStyle name="Normal 9 3 3 3 2 2" xfId="6340"/>
    <cellStyle name="Normal 9 3 3 3 3" xfId="5858"/>
    <cellStyle name="Normal 9 3 3 3 3 2" xfId="6581"/>
    <cellStyle name="Normal 9 3 3 3 4" xfId="6099"/>
    <cellStyle name="Normal 9 3 3 4" xfId="5367"/>
    <cellStyle name="Normal 9 3 3 4 2" xfId="6214"/>
    <cellStyle name="Normal 9 3 3 5" xfId="5732"/>
    <cellStyle name="Normal 9 3 3 5 2" xfId="6455"/>
    <cellStyle name="Normal 9 3 3 6" xfId="5973"/>
    <cellStyle name="Normal 9 3 4" xfId="3490"/>
    <cellStyle name="Normal 9 3 4 2" xfId="4823"/>
    <cellStyle name="Normal 9 3 4 2 2" xfId="5618"/>
    <cellStyle name="Normal 9 3 4 2 2 2" xfId="6342"/>
    <cellStyle name="Normal 9 3 4 2 3" xfId="5860"/>
    <cellStyle name="Normal 9 3 4 2 3 2" xfId="6583"/>
    <cellStyle name="Normal 9 3 4 2 4" xfId="6101"/>
    <cellStyle name="Normal 9 3 4 3" xfId="5369"/>
    <cellStyle name="Normal 9 3 4 3 2" xfId="6216"/>
    <cellStyle name="Normal 9 3 4 4" xfId="5734"/>
    <cellStyle name="Normal 9 3 4 4 2" xfId="6457"/>
    <cellStyle name="Normal 9 3 4 5" xfId="5975"/>
    <cellStyle name="Normal 9 3 5" xfId="3491"/>
    <cellStyle name="Normal 9 3 6" xfId="4818"/>
    <cellStyle name="Normal 9 3 6 2" xfId="5613"/>
    <cellStyle name="Normal 9 3 6 2 2" xfId="6337"/>
    <cellStyle name="Normal 9 3 6 3" xfId="5855"/>
    <cellStyle name="Normal 9 3 6 3 2" xfId="6578"/>
    <cellStyle name="Normal 9 3 6 4" xfId="6096"/>
    <cellStyle name="Normal 9 3 7" xfId="5364"/>
    <cellStyle name="Normal 9 3 7 2" xfId="6211"/>
    <cellStyle name="Normal 9 3 8" xfId="5729"/>
    <cellStyle name="Normal 9 3 8 2" xfId="6452"/>
    <cellStyle name="Normal 9 3 9" xfId="5970"/>
    <cellStyle name="Normal 9 4" xfId="3492"/>
    <cellStyle name="Normal 9 4 2" xfId="3493"/>
    <cellStyle name="Normal 9 4 2 2" xfId="4824"/>
    <cellStyle name="Normal 9 4 2 2 2" xfId="5619"/>
    <cellStyle name="Normal 9 4 2 2 2 2" xfId="6343"/>
    <cellStyle name="Normal 9 4 2 2 3" xfId="5861"/>
    <cellStyle name="Normal 9 4 2 2 3 2" xfId="6584"/>
    <cellStyle name="Normal 9 4 2 2 4" xfId="6102"/>
    <cellStyle name="Normal 9 4 2 3" xfId="5370"/>
    <cellStyle name="Normal 9 4 2 3 2" xfId="6217"/>
    <cellStyle name="Normal 9 4 2 4" xfId="5735"/>
    <cellStyle name="Normal 9 4 2 4 2" xfId="6458"/>
    <cellStyle name="Normal 9 4 2 5" xfId="5976"/>
    <cellStyle name="Normal 9 5" xfId="3494"/>
    <cellStyle name="Normal 9 5 2" xfId="3495"/>
    <cellStyle name="Normal 9 5 3" xfId="3496"/>
    <cellStyle name="Normal 9 5 3 2" xfId="4825"/>
    <cellStyle name="Normal 9 5 3 2 2" xfId="5620"/>
    <cellStyle name="Normal 9 5 3 2 2 2" xfId="6344"/>
    <cellStyle name="Normal 9 5 3 2 3" xfId="5862"/>
    <cellStyle name="Normal 9 5 3 2 3 2" xfId="6585"/>
    <cellStyle name="Normal 9 5 3 2 4" xfId="6103"/>
    <cellStyle name="Normal 9 5 3 3" xfId="5372"/>
    <cellStyle name="Normal 9 5 3 3 2" xfId="6218"/>
    <cellStyle name="Normal 9 5 3 4" xfId="5736"/>
    <cellStyle name="Normal 9 5 3 4 2" xfId="6459"/>
    <cellStyle name="Normal 9 5 3 5" xfId="5977"/>
    <cellStyle name="Normal 9 6" xfId="3497"/>
    <cellStyle name="Normal 9 6 2" xfId="3498"/>
    <cellStyle name="Normal 9 6 2 2" xfId="4826"/>
    <cellStyle name="Normal 9 6 2 2 2" xfId="5621"/>
    <cellStyle name="Normal 9 6 2 2 2 2" xfId="6345"/>
    <cellStyle name="Normal 9 6 2 2 3" xfId="5863"/>
    <cellStyle name="Normal 9 6 2 2 3 2" xfId="6586"/>
    <cellStyle name="Normal 9 6 2 2 4" xfId="6104"/>
    <cellStyle name="Normal 9 6 2 3" xfId="5373"/>
    <cellStyle name="Normal 9 6 2 3 2" xfId="6219"/>
    <cellStyle name="Normal 9 6 2 4" xfId="5737"/>
    <cellStyle name="Normal 9 6 2 4 2" xfId="6460"/>
    <cellStyle name="Normal 9 6 2 5" xfId="5978"/>
    <cellStyle name="Normal 9 7" xfId="3499"/>
    <cellStyle name="Normal 9 8" xfId="3500"/>
    <cellStyle name="Normal 9 8 2" xfId="3501"/>
    <cellStyle name="Normal 9 8 3" xfId="3502"/>
    <cellStyle name="Normal 9 8 3 2" xfId="4827"/>
    <cellStyle name="Normal 9 8 3 3" xfId="4938"/>
    <cellStyle name="Normal 9 8 4" xfId="3503"/>
    <cellStyle name="Normal 9 8 5" xfId="3504"/>
    <cellStyle name="Normal 9 9" xfId="3505"/>
    <cellStyle name="Normal_Albania_-__Income_Statement_September_2009" xfId="3506"/>
    <cellStyle name="Normal_Global IFRS YE2009" xfId="6593"/>
    <cellStyle name="Normal_SHEET" xfId="3507"/>
    <cellStyle name="Note 2" xfId="3508"/>
    <cellStyle name="Note 3" xfId="3509"/>
    <cellStyle name="Note 3 2" xfId="3510"/>
    <cellStyle name="Note 4" xfId="3511"/>
    <cellStyle name="Note 4 2" xfId="3512"/>
    <cellStyle name="Output 2" xfId="3513"/>
    <cellStyle name="Output 3" xfId="3514"/>
    <cellStyle name="Output 3 2" xfId="3515"/>
    <cellStyle name="Output 3 3" xfId="3516"/>
    <cellStyle name="Output 3 4" xfId="3517"/>
    <cellStyle name="Output 3 5" xfId="3518"/>
    <cellStyle name="Output 3 6" xfId="3519"/>
    <cellStyle name="Output 3 7" xfId="4068"/>
    <cellStyle name="Output 4" xfId="3520"/>
    <cellStyle name="ParaBirimi 2" xfId="3521"/>
    <cellStyle name="Percent" xfId="6600" builtinId="5"/>
    <cellStyle name="Percent 10" xfId="3522"/>
    <cellStyle name="Percent 10 10" xfId="3523"/>
    <cellStyle name="Percent 10 10 2" xfId="3524"/>
    <cellStyle name="Percent 10 11" xfId="3525"/>
    <cellStyle name="Percent 10 11 2" xfId="3526"/>
    <cellStyle name="Percent 10 12" xfId="4066"/>
    <cellStyle name="Percent 10 12 2" xfId="5410"/>
    <cellStyle name="Percent 10 12 2 2" xfId="6222"/>
    <cellStyle name="Percent 10 12 3" xfId="5740"/>
    <cellStyle name="Percent 10 12 3 2" xfId="6463"/>
    <cellStyle name="Percent 10 12 4" xfId="5981"/>
    <cellStyle name="Percent 10 2" xfId="3527"/>
    <cellStyle name="Percent 10 2 10" xfId="3528"/>
    <cellStyle name="Percent 10 2 10 2" xfId="3529"/>
    <cellStyle name="Percent 10 2 11" xfId="4065"/>
    <cellStyle name="Percent 10 2 11 2" xfId="5409"/>
    <cellStyle name="Percent 10 2 11 2 2" xfId="6221"/>
    <cellStyle name="Percent 10 2 11 3" xfId="5739"/>
    <cellStyle name="Percent 10 2 11 3 2" xfId="6462"/>
    <cellStyle name="Percent 10 2 11 4" xfId="5980"/>
    <cellStyle name="Percent 10 2 2" xfId="3530"/>
    <cellStyle name="Percent 10 2 2 2" xfId="3531"/>
    <cellStyle name="Percent 10 2 2 2 2" xfId="3532"/>
    <cellStyle name="Percent 10 2 2 2 2 2" xfId="3533"/>
    <cellStyle name="Percent 10 2 2 2 3" xfId="3534"/>
    <cellStyle name="Percent 10 2 2 2 3 2" xfId="3535"/>
    <cellStyle name="Percent 10 2 2 2 4" xfId="3536"/>
    <cellStyle name="Percent 10 2 2 3" xfId="3537"/>
    <cellStyle name="Percent 10 2 2 3 2" xfId="3538"/>
    <cellStyle name="Percent 10 2 2 3 2 2" xfId="3539"/>
    <cellStyle name="Percent 10 2 2 3 3" xfId="3540"/>
    <cellStyle name="Percent 10 2 2 3 3 2" xfId="3541"/>
    <cellStyle name="Percent 10 2 2 3 4" xfId="3542"/>
    <cellStyle name="Percent 10 2 2 4" xfId="3543"/>
    <cellStyle name="Percent 10 2 2 4 2" xfId="3544"/>
    <cellStyle name="Percent 10 2 2 5" xfId="3545"/>
    <cellStyle name="Percent 10 2 2 5 2" xfId="3546"/>
    <cellStyle name="Percent 10 2 2 6" xfId="3547"/>
    <cellStyle name="Percent 10 2 2 6 2" xfId="3548"/>
    <cellStyle name="Percent 10 2 3" xfId="3549"/>
    <cellStyle name="Percent 10 2 4" xfId="3550"/>
    <cellStyle name="Percent 10 2 5" xfId="3551"/>
    <cellStyle name="Percent 10 2 5 2" xfId="3552"/>
    <cellStyle name="Percent 10 2 5 3" xfId="3553"/>
    <cellStyle name="Percent 10 2 5 3 2" xfId="3554"/>
    <cellStyle name="Percent 10 2 5 4" xfId="3555"/>
    <cellStyle name="Percent 10 2 5 4 2" xfId="3556"/>
    <cellStyle name="Percent 10 2 5 5" xfId="3557"/>
    <cellStyle name="Percent 10 2 5 5 2" xfId="3558"/>
    <cellStyle name="Percent 10 2 6" xfId="3559"/>
    <cellStyle name="Percent 10 2 7" xfId="3560"/>
    <cellStyle name="Percent 10 2 7 2" xfId="3561"/>
    <cellStyle name="Percent 10 2 8" xfId="3562"/>
    <cellStyle name="Percent 10 2 8 2" xfId="3563"/>
    <cellStyle name="Percent 10 2 9" xfId="3564"/>
    <cellStyle name="Percent 10 2 9 2" xfId="3565"/>
    <cellStyle name="Percent 10 3" xfId="3566"/>
    <cellStyle name="Percent 10 3 2" xfId="3567"/>
    <cellStyle name="Percent 10 3 2 2" xfId="3568"/>
    <cellStyle name="Percent 10 3 2 3" xfId="4829"/>
    <cellStyle name="Percent 10 3 3" xfId="3569"/>
    <cellStyle name="Percent 10 3 4" xfId="4828"/>
    <cellStyle name="Percent 10 4" xfId="3570"/>
    <cellStyle name="Percent 10 4 2" xfId="3571"/>
    <cellStyle name="Percent 10 4 2 2" xfId="3572"/>
    <cellStyle name="Percent 10 4 2 2 2" xfId="3573"/>
    <cellStyle name="Percent 10 4 2 3" xfId="3574"/>
    <cellStyle name="Percent 10 4 2 3 2" xfId="3575"/>
    <cellStyle name="Percent 10 4 2 4" xfId="3576"/>
    <cellStyle name="Percent 10 4 3" xfId="3577"/>
    <cellStyle name="Percent 10 4 3 2" xfId="3578"/>
    <cellStyle name="Percent 10 4 3 2 2" xfId="3579"/>
    <cellStyle name="Percent 10 4 3 3" xfId="3580"/>
    <cellStyle name="Percent 10 4 3 3 2" xfId="3581"/>
    <cellStyle name="Percent 10 4 3 4" xfId="3582"/>
    <cellStyle name="Percent 10 4 4" xfId="3583"/>
    <cellStyle name="Percent 10 4 4 2" xfId="3584"/>
    <cellStyle name="Percent 10 4 5" xfId="3585"/>
    <cellStyle name="Percent 10 4 5 2" xfId="3586"/>
    <cellStyle name="Percent 10 4 6" xfId="3587"/>
    <cellStyle name="Percent 10 4 6 2" xfId="3588"/>
    <cellStyle name="Percent 10 5" xfId="3589"/>
    <cellStyle name="Percent 10 5 2" xfId="3590"/>
    <cellStyle name="Percent 10 5 2 2" xfId="4830"/>
    <cellStyle name="Percent 10 5 3" xfId="3591"/>
    <cellStyle name="Percent 10 5 3 2" xfId="4831"/>
    <cellStyle name="Percent 10 5 4" xfId="3592"/>
    <cellStyle name="Percent 10 5 4 2" xfId="4937"/>
    <cellStyle name="Percent 10 6" xfId="3593"/>
    <cellStyle name="Percent 10 6 2" xfId="3594"/>
    <cellStyle name="Percent 10 6 3" xfId="3595"/>
    <cellStyle name="Percent 10 6 3 2" xfId="3596"/>
    <cellStyle name="Percent 10 6 4" xfId="3597"/>
    <cellStyle name="Percent 10 6 4 2" xfId="3598"/>
    <cellStyle name="Percent 10 6 5" xfId="3599"/>
    <cellStyle name="Percent 10 6 5 2" xfId="3600"/>
    <cellStyle name="Percent 10 7" xfId="3601"/>
    <cellStyle name="Percent 10 7 2" xfId="3602"/>
    <cellStyle name="Percent 10 7 2 2" xfId="4832"/>
    <cellStyle name="Percent 10 8" xfId="3603"/>
    <cellStyle name="Percent 10 8 2" xfId="3604"/>
    <cellStyle name="Percent 10 8 3" xfId="3605"/>
    <cellStyle name="Percent 10 8 3 2" xfId="3606"/>
    <cellStyle name="Percent 10 8 4" xfId="3607"/>
    <cellStyle name="Percent 10 8 4 2" xfId="3608"/>
    <cellStyle name="Percent 10 8 5" xfId="3609"/>
    <cellStyle name="Percent 10 8 5 2" xfId="3610"/>
    <cellStyle name="Percent 10 9" xfId="3611"/>
    <cellStyle name="Percent 10 9 2" xfId="3612"/>
    <cellStyle name="Percent 10 9 2 2" xfId="3613"/>
    <cellStyle name="Percent 10 9 3" xfId="3614"/>
    <cellStyle name="Percent 10 9 3 2" xfId="3615"/>
    <cellStyle name="Percent 10 9 4" xfId="3616"/>
    <cellStyle name="Percent 11" xfId="3617"/>
    <cellStyle name="Percent 11 2" xfId="3618"/>
    <cellStyle name="Percent 11 2 2" xfId="3619"/>
    <cellStyle name="Percent 11 2 2 2" xfId="3620"/>
    <cellStyle name="Percent 11 2 3" xfId="3621"/>
    <cellStyle name="Percent 11 2 3 2" xfId="3622"/>
    <cellStyle name="Percent 11 2 4" xfId="3623"/>
    <cellStyle name="Percent 11 2 4 2" xfId="3624"/>
    <cellStyle name="Percent 11 3" xfId="3625"/>
    <cellStyle name="Percent 11 4" xfId="3626"/>
    <cellStyle name="Percent 11 4 2" xfId="4835"/>
    <cellStyle name="Percent 11 5" xfId="3627"/>
    <cellStyle name="Percent 11 5 2" xfId="4836"/>
    <cellStyle name="Percent 11 5 3" xfId="4936"/>
    <cellStyle name="Percent 11 6" xfId="4834"/>
    <cellStyle name="Percent 12" xfId="3628"/>
    <cellStyle name="Percent 12 2" xfId="3629"/>
    <cellStyle name="Percent 12 2 2" xfId="3630"/>
    <cellStyle name="Percent 12 2 2 2" xfId="3631"/>
    <cellStyle name="Percent 12 2 3" xfId="3632"/>
    <cellStyle name="Percent 12 2 3 2" xfId="3633"/>
    <cellStyle name="Percent 12 2 4" xfId="3634"/>
    <cellStyle name="Percent 12 3" xfId="3635"/>
    <cellStyle name="Percent 12 3 2" xfId="4837"/>
    <cellStyle name="Percent 12 4" xfId="3636"/>
    <cellStyle name="Percent 12 5" xfId="4061"/>
    <cellStyle name="Percent 12 5 2" xfId="5408"/>
    <cellStyle name="Percent 12 5 2 2" xfId="6220"/>
    <cellStyle name="Percent 12 5 3" xfId="5738"/>
    <cellStyle name="Percent 12 5 3 2" xfId="6461"/>
    <cellStyle name="Percent 12 5 4" xfId="5979"/>
    <cellStyle name="Percent 13" xfId="3637"/>
    <cellStyle name="Percent 13 2" xfId="3638"/>
    <cellStyle name="Percent 13 2 2" xfId="3639"/>
    <cellStyle name="Percent 13 3" xfId="3640"/>
    <cellStyle name="Percent 13 3 2" xfId="3641"/>
    <cellStyle name="Percent 14" xfId="3642"/>
    <cellStyle name="Percent 15" xfId="4909"/>
    <cellStyle name="Percent 16" xfId="6603"/>
    <cellStyle name="Percent 2" xfId="3643"/>
    <cellStyle name="Percent 2 10" xfId="3644"/>
    <cellStyle name="Percent 2 10 2" xfId="3645"/>
    <cellStyle name="Percent 2 10 2 2" xfId="4839"/>
    <cellStyle name="Percent 2 10 2 3" xfId="4934"/>
    <cellStyle name="Percent 2 10 3" xfId="3646"/>
    <cellStyle name="Percent 2 10 4" xfId="4838"/>
    <cellStyle name="Percent 2 10 5" xfId="4935"/>
    <cellStyle name="Percent 2 2" xfId="3647"/>
    <cellStyle name="Percent 2 2 2" xfId="3648"/>
    <cellStyle name="Percent 2 3" xfId="3649"/>
    <cellStyle name="Percent 2 3 2" xfId="3650"/>
    <cellStyle name="Percent 2 3 2 2" xfId="3651"/>
    <cellStyle name="Percent 2 3 2 3" xfId="3652"/>
    <cellStyle name="Percent 2 3 2 3 2" xfId="4840"/>
    <cellStyle name="Percent 2 3 2 3 3" xfId="5407"/>
    <cellStyle name="Percent 2 3 3" xfId="3653"/>
    <cellStyle name="Percent 2 4" xfId="3654"/>
    <cellStyle name="Percent 2 4 2" xfId="3655"/>
    <cellStyle name="Percent 2 4 3" xfId="3656"/>
    <cellStyle name="Percent 2 4 4" xfId="3657"/>
    <cellStyle name="Percent 2 4 5" xfId="3658"/>
    <cellStyle name="Percent 2 4 5 2" xfId="3659"/>
    <cellStyle name="Percent 2 4 5 3" xfId="3660"/>
    <cellStyle name="Percent 2 4 5 4" xfId="3661"/>
    <cellStyle name="Percent 2 4 5 5" xfId="3662"/>
    <cellStyle name="Percent 2 4 5 6" xfId="5406"/>
    <cellStyle name="Percent 2 4 6" xfId="3663"/>
    <cellStyle name="Percent 2 5" xfId="3664"/>
    <cellStyle name="Percent 2 5 2" xfId="3665"/>
    <cellStyle name="Percent 2 5 2 2" xfId="3666"/>
    <cellStyle name="Percent 2 5 2 3" xfId="3667"/>
    <cellStyle name="Percent 2 5 3" xfId="3668"/>
    <cellStyle name="Percent 2 5 3 2" xfId="3669"/>
    <cellStyle name="Percent 2 5 3 3" xfId="3670"/>
    <cellStyle name="Percent 2 5 4" xfId="3671"/>
    <cellStyle name="Percent 2 5 5" xfId="3672"/>
    <cellStyle name="Percent 2 5 5 2" xfId="3673"/>
    <cellStyle name="Percent 2 5 5 2 2" xfId="4843"/>
    <cellStyle name="Percent 2 5 5 2 3" xfId="4931"/>
    <cellStyle name="Percent 2 5 5 3" xfId="3674"/>
    <cellStyle name="Percent 2 5 5 4" xfId="3675"/>
    <cellStyle name="Percent 2 5 5 4 2" xfId="4844"/>
    <cellStyle name="Percent 2 5 5 4 3" xfId="4930"/>
    <cellStyle name="Percent 2 5 5 5" xfId="4932"/>
    <cellStyle name="Percent 2 6" xfId="3676"/>
    <cellStyle name="Percent 2 7" xfId="3677"/>
    <cellStyle name="Percent 2 7 2" xfId="3678"/>
    <cellStyle name="Percent 2 8" xfId="3679"/>
    <cellStyle name="Percent 2 9" xfId="3680"/>
    <cellStyle name="Percent 2 9 2" xfId="3681"/>
    <cellStyle name="Percent 2 9 2 2" xfId="3682"/>
    <cellStyle name="Percent 2 9 2 3" xfId="3683"/>
    <cellStyle name="Percent 2 9 2 3 2" xfId="4846"/>
    <cellStyle name="Percent 2 9 2 3 3" xfId="4928"/>
    <cellStyle name="Percent 2 9 3" xfId="3684"/>
    <cellStyle name="Percent 2 9 4" xfId="3685"/>
    <cellStyle name="Percent 2 9 5" xfId="3686"/>
    <cellStyle name="Percent 2 9 6" xfId="4929"/>
    <cellStyle name="Percent 3" xfId="3687"/>
    <cellStyle name="Percent 3 2" xfId="3688"/>
    <cellStyle name="Percent 3 2 2" xfId="3689"/>
    <cellStyle name="Percent 3 2 2 2" xfId="4849"/>
    <cellStyle name="Percent 3 2 3" xfId="3690"/>
    <cellStyle name="Percent 3 2 3 2" xfId="4850"/>
    <cellStyle name="Percent 3 2 4" xfId="4848"/>
    <cellStyle name="Percent 3 3" xfId="3691"/>
    <cellStyle name="Percent 3 3 2" xfId="3692"/>
    <cellStyle name="Percent 3 3 3" xfId="3693"/>
    <cellStyle name="Percent 3 3 4" xfId="3694"/>
    <cellStyle name="Percent 3 3 4 2" xfId="4852"/>
    <cellStyle name="Percent 3 3 5" xfId="3695"/>
    <cellStyle name="Percent 3 4" xfId="3696"/>
    <cellStyle name="Percent 3 4 2" xfId="3697"/>
    <cellStyle name="Percent 3 4 2 2" xfId="4853"/>
    <cellStyle name="Percent 3 4 2 3" xfId="4926"/>
    <cellStyle name="Percent 3 4 3" xfId="3698"/>
    <cellStyle name="Percent 3 4 4" xfId="4927"/>
    <cellStyle name="Percent 3 5" xfId="4847"/>
    <cellStyle name="Percent 4" xfId="3699"/>
    <cellStyle name="Percent 4 2" xfId="3700"/>
    <cellStyle name="Percent 4 2 2" xfId="3701"/>
    <cellStyle name="Percent 4 2 2 2" xfId="4856"/>
    <cellStyle name="Percent 4 2 3" xfId="3702"/>
    <cellStyle name="Percent 4 2 3 2" xfId="4857"/>
    <cellStyle name="Percent 4 2 4" xfId="3703"/>
    <cellStyle name="Percent 4 2 4 2" xfId="4858"/>
    <cellStyle name="Percent 4 2 5" xfId="4855"/>
    <cellStyle name="Percent 4 3" xfId="3704"/>
    <cellStyle name="Percent 4 3 2" xfId="3705"/>
    <cellStyle name="Percent 4 3 2 2" xfId="4859"/>
    <cellStyle name="Percent 4 3 3" xfId="3706"/>
    <cellStyle name="Percent 4 3 3 2" xfId="3707"/>
    <cellStyle name="Percent 4 3 3 2 2" xfId="4860"/>
    <cellStyle name="Percent 4 3 3 3" xfId="3708"/>
    <cellStyle name="Percent 4 3 3 3 2" xfId="4861"/>
    <cellStyle name="Percent 4 3 3 4" xfId="3709"/>
    <cellStyle name="Percent 4 3 3 5" xfId="3710"/>
    <cellStyle name="Percent 4 3 3 5 2" xfId="4862"/>
    <cellStyle name="Percent 4 3 3 6" xfId="4925"/>
    <cellStyle name="Percent 4 4" xfId="3711"/>
    <cellStyle name="Percent 4 4 2" xfId="3712"/>
    <cellStyle name="Percent 4 5" xfId="3713"/>
    <cellStyle name="Percent 4 5 2" xfId="3714"/>
    <cellStyle name="Percent 4 5 2 2" xfId="4865"/>
    <cellStyle name="Percent 4 5 2 3" xfId="4923"/>
    <cellStyle name="Percent 4 5 3" xfId="3715"/>
    <cellStyle name="Percent 4 5 4" xfId="4864"/>
    <cellStyle name="Percent 4 5 5" xfId="4924"/>
    <cellStyle name="Percent 5" xfId="3716"/>
    <cellStyle name="Percent 5 2" xfId="3717"/>
    <cellStyle name="Percent 5 2 2" xfId="3718"/>
    <cellStyle name="Percent 5 2 3" xfId="3719"/>
    <cellStyle name="Percent 5 2 3 2" xfId="3720"/>
    <cellStyle name="Percent 5 2 3 3" xfId="3721"/>
    <cellStyle name="Percent 5 2 3 3 2" xfId="4867"/>
    <cellStyle name="Percent 5 2 3 3 3" xfId="4922"/>
    <cellStyle name="Percent 5 2 4" xfId="3722"/>
    <cellStyle name="Percent 5 2 5" xfId="3723"/>
    <cellStyle name="Percent 5 2 5 2" xfId="3724"/>
    <cellStyle name="Percent 5 2 5 3" xfId="3725"/>
    <cellStyle name="Percent 5 2 5 4" xfId="3726"/>
    <cellStyle name="Percent 5 2 5 5" xfId="3727"/>
    <cellStyle name="Percent 5 2 5 6" xfId="4921"/>
    <cellStyle name="Percent 5 3" xfId="3728"/>
    <cellStyle name="Percent 5 3 2" xfId="3729"/>
    <cellStyle name="Percent 5 3 2 2" xfId="4869"/>
    <cellStyle name="Percent 5 3 3" xfId="3730"/>
    <cellStyle name="Percent 5 3 3 2" xfId="3731"/>
    <cellStyle name="Percent 5 3 3 2 2" xfId="4870"/>
    <cellStyle name="Percent 5 3 3 3" xfId="3732"/>
    <cellStyle name="Percent 5 3 3 3 2" xfId="4871"/>
    <cellStyle name="Percent 5 3 3 4" xfId="3733"/>
    <cellStyle name="Percent 5 3 3 4 2" xfId="4920"/>
    <cellStyle name="Percent 5 3 4" xfId="3734"/>
    <cellStyle name="Percent 5 3 4 2" xfId="3735"/>
    <cellStyle name="Percent 5 3 4 2 2" xfId="4874"/>
    <cellStyle name="Percent 5 3 4 3" xfId="3736"/>
    <cellStyle name="Percent 5 3 4 3 2" xfId="4875"/>
    <cellStyle name="Percent 5 3 4 4" xfId="3737"/>
    <cellStyle name="Percent 5 3 4 5" xfId="3738"/>
    <cellStyle name="Percent 5 3 4 5 2" xfId="4876"/>
    <cellStyle name="Percent 5 3 4 6" xfId="4873"/>
    <cellStyle name="Percent 5 4" xfId="3739"/>
    <cellStyle name="Percent 5 4 2" xfId="3740"/>
    <cellStyle name="Percent 5 4 3" xfId="3741"/>
    <cellStyle name="Percent 5 4 3 2" xfId="4878"/>
    <cellStyle name="Percent 5 4 4" xfId="4877"/>
    <cellStyle name="Percent 5 5" xfId="3742"/>
    <cellStyle name="Percent 5 5 2" xfId="3743"/>
    <cellStyle name="Percent 5 5 3" xfId="3744"/>
    <cellStyle name="Percent 5 5 3 2" xfId="4880"/>
    <cellStyle name="Percent 5 5 4" xfId="4879"/>
    <cellStyle name="Percent 5 6" xfId="3745"/>
    <cellStyle name="Percent 5 7" xfId="3746"/>
    <cellStyle name="Percent 5 7 2" xfId="4919"/>
    <cellStyle name="Percent 6" xfId="3747"/>
    <cellStyle name="Percent 6 2" xfId="3748"/>
    <cellStyle name="Percent 6 2 2" xfId="3749"/>
    <cellStyle name="Percent 6 2 2 2" xfId="3750"/>
    <cellStyle name="Percent 6 2 2 2 2" xfId="3751"/>
    <cellStyle name="Percent 6 2 2 3" xfId="3752"/>
    <cellStyle name="Percent 6 2 2 3 2" xfId="3753"/>
    <cellStyle name="Percent 6 2 2 4" xfId="3754"/>
    <cellStyle name="Percent 6 2 3" xfId="3755"/>
    <cellStyle name="Percent 6 2 3 2" xfId="3756"/>
    <cellStyle name="Percent 6 2 3 2 2" xfId="3757"/>
    <cellStyle name="Percent 6 2 3 3" xfId="3758"/>
    <cellStyle name="Percent 6 2 3 3 2" xfId="3759"/>
    <cellStyle name="Percent 6 2 3 4" xfId="3760"/>
    <cellStyle name="Percent 6 2 4" xfId="3761"/>
    <cellStyle name="Percent 6 2 4 2" xfId="3762"/>
    <cellStyle name="Percent 6 2 4 2 2" xfId="3763"/>
    <cellStyle name="Percent 6 2 4 3" xfId="3764"/>
    <cellStyle name="Percent 6 2 4 3 2" xfId="3765"/>
    <cellStyle name="Percent 6 2 4 4" xfId="3766"/>
    <cellStyle name="Percent 6 2 5" xfId="3767"/>
    <cellStyle name="Percent 6 2 5 2" xfId="3768"/>
    <cellStyle name="Percent 6 2 5 2 2" xfId="3769"/>
    <cellStyle name="Percent 6 2 5 3" xfId="3770"/>
    <cellStyle name="Percent 6 2 5 3 2" xfId="3771"/>
    <cellStyle name="Percent 6 2 5 4" xfId="3772"/>
    <cellStyle name="Percent 6 3" xfId="3773"/>
    <cellStyle name="Percent 6 3 2" xfId="3774"/>
    <cellStyle name="Percent 6 3 2 2" xfId="3775"/>
    <cellStyle name="Percent 6 3 2 2 2" xfId="3776"/>
    <cellStyle name="Percent 6 3 2 3" xfId="3777"/>
    <cellStyle name="Percent 6 3 2 3 2" xfId="3778"/>
    <cellStyle name="Percent 6 3 2 4" xfId="3779"/>
    <cellStyle name="Percent 6 3 2 5" xfId="3780"/>
    <cellStyle name="Percent 6 3 2 6" xfId="3781"/>
    <cellStyle name="Percent 6 3 3" xfId="3782"/>
    <cellStyle name="Percent 6 3 3 2" xfId="4888"/>
    <cellStyle name="Percent 6 3 3 3" xfId="4918"/>
    <cellStyle name="Percent 6 4" xfId="3783"/>
    <cellStyle name="Percent 6 4 2" xfId="3784"/>
    <cellStyle name="Percent 6 4 2 2" xfId="3785"/>
    <cellStyle name="Percent 6 4 3" xfId="3786"/>
    <cellStyle name="Percent 6 4 3 2" xfId="3787"/>
    <cellStyle name="Percent 6 4 4" xfId="3788"/>
    <cellStyle name="Percent 6 4 4 2" xfId="3789"/>
    <cellStyle name="Percent 6 4 5" xfId="4889"/>
    <cellStyle name="Percent 6 5" xfId="3790"/>
    <cellStyle name="Percent 6 5 2" xfId="3791"/>
    <cellStyle name="Percent 6 5 2 2" xfId="3792"/>
    <cellStyle name="Percent 6 5 3" xfId="3793"/>
    <cellStyle name="Percent 6 5 3 2" xfId="3794"/>
    <cellStyle name="Percent 6 5 4" xfId="3795"/>
    <cellStyle name="Percent 6 5 4 2" xfId="3796"/>
    <cellStyle name="Percent 6 5 5" xfId="4891"/>
    <cellStyle name="Percent 6 6" xfId="3797"/>
    <cellStyle name="Percent 6 6 2" xfId="3798"/>
    <cellStyle name="Percent 6 6 3" xfId="3799"/>
    <cellStyle name="Percent 6 6 4" xfId="3800"/>
    <cellStyle name="Percent 6 6 5" xfId="3801"/>
    <cellStyle name="Percent 6 6 6" xfId="3802"/>
    <cellStyle name="Percent 6 6 6 2" xfId="3803"/>
    <cellStyle name="Percent 6 6 7" xfId="3804"/>
    <cellStyle name="Percent 6 6 7 2" xfId="3805"/>
    <cellStyle name="Percent 6 6 8" xfId="3806"/>
    <cellStyle name="Percent 6 6 8 2" xfId="3807"/>
    <cellStyle name="Percent 6 6 9" xfId="4917"/>
    <cellStyle name="Percent 6 7" xfId="3808"/>
    <cellStyle name="Percent 6 7 2" xfId="3809"/>
    <cellStyle name="Percent 6 7 2 2" xfId="4915"/>
    <cellStyle name="Percent 6 7 3" xfId="3810"/>
    <cellStyle name="Percent 6 7 3 2" xfId="4894"/>
    <cellStyle name="Percent 6 7 4" xfId="3811"/>
    <cellStyle name="Percent 6 7 4 2" xfId="5405"/>
    <cellStyle name="Percent 6 7 5" xfId="4916"/>
    <cellStyle name="Percent 7" xfId="3812"/>
    <cellStyle name="Percent 7 2" xfId="3813"/>
    <cellStyle name="Percent 7 2 2" xfId="3814"/>
    <cellStyle name="Percent 7 2 2 2" xfId="3815"/>
    <cellStyle name="Percent 7 2 2 2 2" xfId="3816"/>
    <cellStyle name="Percent 7 2 2 3" xfId="3817"/>
    <cellStyle name="Percent 7 2 2 3 2" xfId="3818"/>
    <cellStyle name="Percent 7 2 2 4" xfId="3819"/>
    <cellStyle name="Percent 7 2 3" xfId="4895"/>
    <cellStyle name="Percent 7 3" xfId="3820"/>
    <cellStyle name="Percent 7 3 2" xfId="3821"/>
    <cellStyle name="Percent 7 3 2 2" xfId="3822"/>
    <cellStyle name="Percent 7 3 2 2 2" xfId="3823"/>
    <cellStyle name="Percent 7 3 2 3" xfId="3824"/>
    <cellStyle name="Percent 7 3 2 3 2" xfId="3825"/>
    <cellStyle name="Percent 7 3 2 4" xfId="3826"/>
    <cellStyle name="Percent 7 3 2 4 2" xfId="3827"/>
    <cellStyle name="Percent 7 3 2 5" xfId="4897"/>
    <cellStyle name="Percent 7 3 3" xfId="3828"/>
    <cellStyle name="Percent 7 3 3 2" xfId="4899"/>
    <cellStyle name="Percent 7 3 4" xfId="3829"/>
    <cellStyle name="Percent 7 3 5" xfId="3830"/>
    <cellStyle name="Percent 7 3 5 2" xfId="4900"/>
    <cellStyle name="Percent 7 3 6" xfId="4914"/>
    <cellStyle name="Percent 7 4" xfId="3831"/>
    <cellStyle name="Percent 7 4 2" xfId="3832"/>
    <cellStyle name="Percent 7 4 2 2" xfId="3833"/>
    <cellStyle name="Percent 7 4 3" xfId="3834"/>
    <cellStyle name="Percent 7 4 3 2" xfId="3835"/>
    <cellStyle name="Percent 7 4 4" xfId="3836"/>
    <cellStyle name="Percent 7 5" xfId="3837"/>
    <cellStyle name="Percent 7 5 2" xfId="3838"/>
    <cellStyle name="Percent 7 5 2 2" xfId="3839"/>
    <cellStyle name="Percent 7 5 3" xfId="3840"/>
    <cellStyle name="Percent 7 5 3 2" xfId="3841"/>
    <cellStyle name="Percent 7 5 4" xfId="3842"/>
    <cellStyle name="Percent 8" xfId="3843"/>
    <cellStyle name="Percent 8 2" xfId="3844"/>
    <cellStyle name="Percent 8 3" xfId="3845"/>
    <cellStyle name="Percent 8 3 2" xfId="3846"/>
    <cellStyle name="Percent 9" xfId="3847"/>
    <cellStyle name="Percent 9 2" xfId="3848"/>
    <cellStyle name="Percent 9 3" xfId="3849"/>
    <cellStyle name="Percent 9 3 2" xfId="3850"/>
    <cellStyle name="Percent 9 3 3" xfId="3851"/>
    <cellStyle name="Percent 9 3 4" xfId="3852"/>
    <cellStyle name="Percent 9 3 5" xfId="3853"/>
    <cellStyle name="Percent 9 3 6" xfId="4913"/>
    <cellStyle name="Percent 9 4" xfId="3854"/>
    <cellStyle name="Percent 9 4 2" xfId="3855"/>
    <cellStyle name="Percent 9 4 2 2" xfId="4905"/>
    <cellStyle name="Percent 9 4 3" xfId="3856"/>
    <cellStyle name="Percent 9 4 4" xfId="3857"/>
    <cellStyle name="Percent 9 4 4 2" xfId="4906"/>
    <cellStyle name="Percent 9 4 5" xfId="4904"/>
    <cellStyle name="Style 1" xfId="3858"/>
    <cellStyle name="Style 1 2" xfId="3859"/>
    <cellStyle name="Title 2" xfId="3860"/>
    <cellStyle name="Title 3" xfId="3861"/>
    <cellStyle name="Title 3 2" xfId="3862"/>
    <cellStyle name="Title 3 2 2" xfId="3863"/>
    <cellStyle name="Title 3 3" xfId="3864"/>
    <cellStyle name="Title 3 3 2" xfId="3865"/>
    <cellStyle name="Title 3 3 3" xfId="4038"/>
    <cellStyle name="Title 3 4" xfId="3866"/>
    <cellStyle name="Title 3 4 2" xfId="3867"/>
    <cellStyle name="Title 3 5" xfId="3868"/>
    <cellStyle name="Title 3 5 2" xfId="3869"/>
    <cellStyle name="Title 3 6" xfId="3870"/>
    <cellStyle name="Title 3 6 2" xfId="4907"/>
    <cellStyle name="Title 3 7" xfId="4041"/>
    <cellStyle name="Title 4" xfId="3871"/>
    <cellStyle name="Total 2" xfId="3872"/>
    <cellStyle name="Total 3" xfId="3873"/>
    <cellStyle name="Total 3 2" xfId="3874"/>
    <cellStyle name="Total 3 3" xfId="3875"/>
    <cellStyle name="Total 3 4" xfId="3876"/>
    <cellStyle name="Total 3 5" xfId="3877"/>
    <cellStyle name="Total 3 6" xfId="3878"/>
    <cellStyle name="Total 3 7" xfId="4036"/>
    <cellStyle name="Total 4" xfId="3879"/>
    <cellStyle name="Warning Text 2" xfId="3880"/>
    <cellStyle name="Warning Text 3" xfId="3881"/>
    <cellStyle name="Warning Text 4" xfId="3882"/>
    <cellStyle name="Βασικό_EKO ΕΜΠΟΡΙΑ" xfId="3883"/>
    <cellStyle name="Διαχωριστικό χιλιάδων/υποδιαστολή [0]_Elda012002.xls Γράφημα 1" xfId="3884"/>
    <cellStyle name="Διαχωριστικό χιλιάδων/υποδιαστολή_Elda012002.xls Γράφημα 1" xfId="3885"/>
    <cellStyle name="Νομισματικό [0]_Elda012002.xls Γράφημα 1" xfId="3886"/>
    <cellStyle name="Νομισματικό_Elda012002.xls Γράφημα 1" xfId="388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theme="9" tint="0.79998168889431442"/>
    <pageSetUpPr fitToPage="1"/>
  </sheetPr>
  <dimension ref="B1:K58"/>
  <sheetViews>
    <sheetView topLeftCell="A19" workbookViewId="0">
      <selection activeCell="H56" sqref="H56:I56"/>
    </sheetView>
  </sheetViews>
  <sheetFormatPr defaultColWidth="9" defaultRowHeight="12.75"/>
  <cols>
    <col min="1" max="1" width="3.7109375" style="130" customWidth="1"/>
    <col min="2" max="2" width="16" style="130" customWidth="1"/>
    <col min="3" max="3" width="14.7109375" style="130" customWidth="1"/>
    <col min="4" max="4" width="9.28515625" style="130" customWidth="1"/>
    <col min="5" max="5" width="11.42578125" style="130" customWidth="1"/>
    <col min="6" max="6" width="12.85546875" style="130" customWidth="1"/>
    <col min="7" max="7" width="5.42578125" style="130" customWidth="1"/>
    <col min="8" max="8" width="9.85546875" style="130" customWidth="1"/>
    <col min="9" max="9" width="9" style="130"/>
    <col min="10" max="10" width="3.140625" style="130" customWidth="1"/>
    <col min="11" max="11" width="11.42578125" style="130" customWidth="1"/>
    <col min="12" max="12" width="1.85546875" style="130" customWidth="1"/>
    <col min="13" max="256" width="9" style="130"/>
    <col min="257" max="257" width="3.7109375" style="130" customWidth="1"/>
    <col min="258" max="259" width="9" style="130"/>
    <col min="260" max="260" width="9.28515625" style="130" customWidth="1"/>
    <col min="261" max="261" width="11.42578125" style="130" customWidth="1"/>
    <col min="262" max="262" width="12.85546875" style="130" customWidth="1"/>
    <col min="263" max="263" width="5.42578125" style="130" customWidth="1"/>
    <col min="264" max="264" width="9.85546875" style="130" customWidth="1"/>
    <col min="265" max="265" width="9" style="130"/>
    <col min="266" max="266" width="3.140625" style="130" customWidth="1"/>
    <col min="267" max="267" width="7.140625" style="130" customWidth="1"/>
    <col min="268" max="268" width="1.85546875" style="130" customWidth="1"/>
    <col min="269" max="512" width="9" style="130"/>
    <col min="513" max="513" width="3.7109375" style="130" customWidth="1"/>
    <col min="514" max="515" width="9" style="130"/>
    <col min="516" max="516" width="9.28515625" style="130" customWidth="1"/>
    <col min="517" max="517" width="11.42578125" style="130" customWidth="1"/>
    <col min="518" max="518" width="12.85546875" style="130" customWidth="1"/>
    <col min="519" max="519" width="5.42578125" style="130" customWidth="1"/>
    <col min="520" max="520" width="9.85546875" style="130" customWidth="1"/>
    <col min="521" max="521" width="9" style="130"/>
    <col min="522" max="522" width="3.140625" style="130" customWidth="1"/>
    <col min="523" max="523" width="7.140625" style="130" customWidth="1"/>
    <col min="524" max="524" width="1.85546875" style="130" customWidth="1"/>
    <col min="525" max="768" width="9" style="130"/>
    <col min="769" max="769" width="3.7109375" style="130" customWidth="1"/>
    <col min="770" max="771" width="9" style="130"/>
    <col min="772" max="772" width="9.28515625" style="130" customWidth="1"/>
    <col min="773" max="773" width="11.42578125" style="130" customWidth="1"/>
    <col min="774" max="774" width="12.85546875" style="130" customWidth="1"/>
    <col min="775" max="775" width="5.42578125" style="130" customWidth="1"/>
    <col min="776" max="776" width="9.85546875" style="130" customWidth="1"/>
    <col min="777" max="777" width="9" style="130"/>
    <col min="778" max="778" width="3.140625" style="130" customWidth="1"/>
    <col min="779" max="779" width="7.140625" style="130" customWidth="1"/>
    <col min="780" max="780" width="1.85546875" style="130" customWidth="1"/>
    <col min="781" max="1024" width="9" style="130"/>
    <col min="1025" max="1025" width="3.7109375" style="130" customWidth="1"/>
    <col min="1026" max="1027" width="9" style="130"/>
    <col min="1028" max="1028" width="9.28515625" style="130" customWidth="1"/>
    <col min="1029" max="1029" width="11.42578125" style="130" customWidth="1"/>
    <col min="1030" max="1030" width="12.85546875" style="130" customWidth="1"/>
    <col min="1031" max="1031" width="5.42578125" style="130" customWidth="1"/>
    <col min="1032" max="1032" width="9.85546875" style="130" customWidth="1"/>
    <col min="1033" max="1033" width="9" style="130"/>
    <col min="1034" max="1034" width="3.140625" style="130" customWidth="1"/>
    <col min="1035" max="1035" width="7.140625" style="130" customWidth="1"/>
    <col min="1036" max="1036" width="1.85546875" style="130" customWidth="1"/>
    <col min="1037" max="1280" width="9" style="130"/>
    <col min="1281" max="1281" width="3.7109375" style="130" customWidth="1"/>
    <col min="1282" max="1283" width="9" style="130"/>
    <col min="1284" max="1284" width="9.28515625" style="130" customWidth="1"/>
    <col min="1285" max="1285" width="11.42578125" style="130" customWidth="1"/>
    <col min="1286" max="1286" width="12.85546875" style="130" customWidth="1"/>
    <col min="1287" max="1287" width="5.42578125" style="130" customWidth="1"/>
    <col min="1288" max="1288" width="9.85546875" style="130" customWidth="1"/>
    <col min="1289" max="1289" width="9" style="130"/>
    <col min="1290" max="1290" width="3.140625" style="130" customWidth="1"/>
    <col min="1291" max="1291" width="7.140625" style="130" customWidth="1"/>
    <col min="1292" max="1292" width="1.85546875" style="130" customWidth="1"/>
    <col min="1293" max="1536" width="9" style="130"/>
    <col min="1537" max="1537" width="3.7109375" style="130" customWidth="1"/>
    <col min="1538" max="1539" width="9" style="130"/>
    <col min="1540" max="1540" width="9.28515625" style="130" customWidth="1"/>
    <col min="1541" max="1541" width="11.42578125" style="130" customWidth="1"/>
    <col min="1542" max="1542" width="12.85546875" style="130" customWidth="1"/>
    <col min="1543" max="1543" width="5.42578125" style="130" customWidth="1"/>
    <col min="1544" max="1544" width="9.85546875" style="130" customWidth="1"/>
    <col min="1545" max="1545" width="9" style="130"/>
    <col min="1546" max="1546" width="3.140625" style="130" customWidth="1"/>
    <col min="1547" max="1547" width="7.140625" style="130" customWidth="1"/>
    <col min="1548" max="1548" width="1.85546875" style="130" customWidth="1"/>
    <col min="1549" max="1792" width="9" style="130"/>
    <col min="1793" max="1793" width="3.7109375" style="130" customWidth="1"/>
    <col min="1794" max="1795" width="9" style="130"/>
    <col min="1796" max="1796" width="9.28515625" style="130" customWidth="1"/>
    <col min="1797" max="1797" width="11.42578125" style="130" customWidth="1"/>
    <col min="1798" max="1798" width="12.85546875" style="130" customWidth="1"/>
    <col min="1799" max="1799" width="5.42578125" style="130" customWidth="1"/>
    <col min="1800" max="1800" width="9.85546875" style="130" customWidth="1"/>
    <col min="1801" max="1801" width="9" style="130"/>
    <col min="1802" max="1802" width="3.140625" style="130" customWidth="1"/>
    <col min="1803" max="1803" width="7.140625" style="130" customWidth="1"/>
    <col min="1804" max="1804" width="1.85546875" style="130" customWidth="1"/>
    <col min="1805" max="2048" width="9" style="130"/>
    <col min="2049" max="2049" width="3.7109375" style="130" customWidth="1"/>
    <col min="2050" max="2051" width="9" style="130"/>
    <col min="2052" max="2052" width="9.28515625" style="130" customWidth="1"/>
    <col min="2053" max="2053" width="11.42578125" style="130" customWidth="1"/>
    <col min="2054" max="2054" width="12.85546875" style="130" customWidth="1"/>
    <col min="2055" max="2055" width="5.42578125" style="130" customWidth="1"/>
    <col min="2056" max="2056" width="9.85546875" style="130" customWidth="1"/>
    <col min="2057" max="2057" width="9" style="130"/>
    <col min="2058" max="2058" width="3.140625" style="130" customWidth="1"/>
    <col min="2059" max="2059" width="7.140625" style="130" customWidth="1"/>
    <col min="2060" max="2060" width="1.85546875" style="130" customWidth="1"/>
    <col min="2061" max="2304" width="9" style="130"/>
    <col min="2305" max="2305" width="3.7109375" style="130" customWidth="1"/>
    <col min="2306" max="2307" width="9" style="130"/>
    <col min="2308" max="2308" width="9.28515625" style="130" customWidth="1"/>
    <col min="2309" max="2309" width="11.42578125" style="130" customWidth="1"/>
    <col min="2310" max="2310" width="12.85546875" style="130" customWidth="1"/>
    <col min="2311" max="2311" width="5.42578125" style="130" customWidth="1"/>
    <col min="2312" max="2312" width="9.85546875" style="130" customWidth="1"/>
    <col min="2313" max="2313" width="9" style="130"/>
    <col min="2314" max="2314" width="3.140625" style="130" customWidth="1"/>
    <col min="2315" max="2315" width="7.140625" style="130" customWidth="1"/>
    <col min="2316" max="2316" width="1.85546875" style="130" customWidth="1"/>
    <col min="2317" max="2560" width="9" style="130"/>
    <col min="2561" max="2561" width="3.7109375" style="130" customWidth="1"/>
    <col min="2562" max="2563" width="9" style="130"/>
    <col min="2564" max="2564" width="9.28515625" style="130" customWidth="1"/>
    <col min="2565" max="2565" width="11.42578125" style="130" customWidth="1"/>
    <col min="2566" max="2566" width="12.85546875" style="130" customWidth="1"/>
    <col min="2567" max="2567" width="5.42578125" style="130" customWidth="1"/>
    <col min="2568" max="2568" width="9.85546875" style="130" customWidth="1"/>
    <col min="2569" max="2569" width="9" style="130"/>
    <col min="2570" max="2570" width="3.140625" style="130" customWidth="1"/>
    <col min="2571" max="2571" width="7.140625" style="130" customWidth="1"/>
    <col min="2572" max="2572" width="1.85546875" style="130" customWidth="1"/>
    <col min="2573" max="2816" width="9" style="130"/>
    <col min="2817" max="2817" width="3.7109375" style="130" customWidth="1"/>
    <col min="2818" max="2819" width="9" style="130"/>
    <col min="2820" max="2820" width="9.28515625" style="130" customWidth="1"/>
    <col min="2821" max="2821" width="11.42578125" style="130" customWidth="1"/>
    <col min="2822" max="2822" width="12.85546875" style="130" customWidth="1"/>
    <col min="2823" max="2823" width="5.42578125" style="130" customWidth="1"/>
    <col min="2824" max="2824" width="9.85546875" style="130" customWidth="1"/>
    <col min="2825" max="2825" width="9" style="130"/>
    <col min="2826" max="2826" width="3.140625" style="130" customWidth="1"/>
    <col min="2827" max="2827" width="7.140625" style="130" customWidth="1"/>
    <col min="2828" max="2828" width="1.85546875" style="130" customWidth="1"/>
    <col min="2829" max="3072" width="9" style="130"/>
    <col min="3073" max="3073" width="3.7109375" style="130" customWidth="1"/>
    <col min="3074" max="3075" width="9" style="130"/>
    <col min="3076" max="3076" width="9.28515625" style="130" customWidth="1"/>
    <col min="3077" max="3077" width="11.42578125" style="130" customWidth="1"/>
    <col min="3078" max="3078" width="12.85546875" style="130" customWidth="1"/>
    <col min="3079" max="3079" width="5.42578125" style="130" customWidth="1"/>
    <col min="3080" max="3080" width="9.85546875" style="130" customWidth="1"/>
    <col min="3081" max="3081" width="9" style="130"/>
    <col min="3082" max="3082" width="3.140625" style="130" customWidth="1"/>
    <col min="3083" max="3083" width="7.140625" style="130" customWidth="1"/>
    <col min="3084" max="3084" width="1.85546875" style="130" customWidth="1"/>
    <col min="3085" max="3328" width="9" style="130"/>
    <col min="3329" max="3329" width="3.7109375" style="130" customWidth="1"/>
    <col min="3330" max="3331" width="9" style="130"/>
    <col min="3332" max="3332" width="9.28515625" style="130" customWidth="1"/>
    <col min="3333" max="3333" width="11.42578125" style="130" customWidth="1"/>
    <col min="3334" max="3334" width="12.85546875" style="130" customWidth="1"/>
    <col min="3335" max="3335" width="5.42578125" style="130" customWidth="1"/>
    <col min="3336" max="3336" width="9.85546875" style="130" customWidth="1"/>
    <col min="3337" max="3337" width="9" style="130"/>
    <col min="3338" max="3338" width="3.140625" style="130" customWidth="1"/>
    <col min="3339" max="3339" width="7.140625" style="130" customWidth="1"/>
    <col min="3340" max="3340" width="1.85546875" style="130" customWidth="1"/>
    <col min="3341" max="3584" width="9" style="130"/>
    <col min="3585" max="3585" width="3.7109375" style="130" customWidth="1"/>
    <col min="3586" max="3587" width="9" style="130"/>
    <col min="3588" max="3588" width="9.28515625" style="130" customWidth="1"/>
    <col min="3589" max="3589" width="11.42578125" style="130" customWidth="1"/>
    <col min="3590" max="3590" width="12.85546875" style="130" customWidth="1"/>
    <col min="3591" max="3591" width="5.42578125" style="130" customWidth="1"/>
    <col min="3592" max="3592" width="9.85546875" style="130" customWidth="1"/>
    <col min="3593" max="3593" width="9" style="130"/>
    <col min="3594" max="3594" width="3.140625" style="130" customWidth="1"/>
    <col min="3595" max="3595" width="7.140625" style="130" customWidth="1"/>
    <col min="3596" max="3596" width="1.85546875" style="130" customWidth="1"/>
    <col min="3597" max="3840" width="9" style="130"/>
    <col min="3841" max="3841" width="3.7109375" style="130" customWidth="1"/>
    <col min="3842" max="3843" width="9" style="130"/>
    <col min="3844" max="3844" width="9.28515625" style="130" customWidth="1"/>
    <col min="3845" max="3845" width="11.42578125" style="130" customWidth="1"/>
    <col min="3846" max="3846" width="12.85546875" style="130" customWidth="1"/>
    <col min="3847" max="3847" width="5.42578125" style="130" customWidth="1"/>
    <col min="3848" max="3848" width="9.85546875" style="130" customWidth="1"/>
    <col min="3849" max="3849" width="9" style="130"/>
    <col min="3850" max="3850" width="3.140625" style="130" customWidth="1"/>
    <col min="3851" max="3851" width="7.140625" style="130" customWidth="1"/>
    <col min="3852" max="3852" width="1.85546875" style="130" customWidth="1"/>
    <col min="3853" max="4096" width="9" style="130"/>
    <col min="4097" max="4097" width="3.7109375" style="130" customWidth="1"/>
    <col min="4098" max="4099" width="9" style="130"/>
    <col min="4100" max="4100" width="9.28515625" style="130" customWidth="1"/>
    <col min="4101" max="4101" width="11.42578125" style="130" customWidth="1"/>
    <col min="4102" max="4102" width="12.85546875" style="130" customWidth="1"/>
    <col min="4103" max="4103" width="5.42578125" style="130" customWidth="1"/>
    <col min="4104" max="4104" width="9.85546875" style="130" customWidth="1"/>
    <col min="4105" max="4105" width="9" style="130"/>
    <col min="4106" max="4106" width="3.140625" style="130" customWidth="1"/>
    <col min="4107" max="4107" width="7.140625" style="130" customWidth="1"/>
    <col min="4108" max="4108" width="1.85546875" style="130" customWidth="1"/>
    <col min="4109" max="4352" width="9" style="130"/>
    <col min="4353" max="4353" width="3.7109375" style="130" customWidth="1"/>
    <col min="4354" max="4355" width="9" style="130"/>
    <col min="4356" max="4356" width="9.28515625" style="130" customWidth="1"/>
    <col min="4357" max="4357" width="11.42578125" style="130" customWidth="1"/>
    <col min="4358" max="4358" width="12.85546875" style="130" customWidth="1"/>
    <col min="4359" max="4359" width="5.42578125" style="130" customWidth="1"/>
    <col min="4360" max="4360" width="9.85546875" style="130" customWidth="1"/>
    <col min="4361" max="4361" width="9" style="130"/>
    <col min="4362" max="4362" width="3.140625" style="130" customWidth="1"/>
    <col min="4363" max="4363" width="7.140625" style="130" customWidth="1"/>
    <col min="4364" max="4364" width="1.85546875" style="130" customWidth="1"/>
    <col min="4365" max="4608" width="9" style="130"/>
    <col min="4609" max="4609" width="3.7109375" style="130" customWidth="1"/>
    <col min="4610" max="4611" width="9" style="130"/>
    <col min="4612" max="4612" width="9.28515625" style="130" customWidth="1"/>
    <col min="4613" max="4613" width="11.42578125" style="130" customWidth="1"/>
    <col min="4614" max="4614" width="12.85546875" style="130" customWidth="1"/>
    <col min="4615" max="4615" width="5.42578125" style="130" customWidth="1"/>
    <col min="4616" max="4616" width="9.85546875" style="130" customWidth="1"/>
    <col min="4617" max="4617" width="9" style="130"/>
    <col min="4618" max="4618" width="3.140625" style="130" customWidth="1"/>
    <col min="4619" max="4619" width="7.140625" style="130" customWidth="1"/>
    <col min="4620" max="4620" width="1.85546875" style="130" customWidth="1"/>
    <col min="4621" max="4864" width="9" style="130"/>
    <col min="4865" max="4865" width="3.7109375" style="130" customWidth="1"/>
    <col min="4866" max="4867" width="9" style="130"/>
    <col min="4868" max="4868" width="9.28515625" style="130" customWidth="1"/>
    <col min="4869" max="4869" width="11.42578125" style="130" customWidth="1"/>
    <col min="4870" max="4870" width="12.85546875" style="130" customWidth="1"/>
    <col min="4871" max="4871" width="5.42578125" style="130" customWidth="1"/>
    <col min="4872" max="4872" width="9.85546875" style="130" customWidth="1"/>
    <col min="4873" max="4873" width="9" style="130"/>
    <col min="4874" max="4874" width="3.140625" style="130" customWidth="1"/>
    <col min="4875" max="4875" width="7.140625" style="130" customWidth="1"/>
    <col min="4876" max="4876" width="1.85546875" style="130" customWidth="1"/>
    <col min="4877" max="5120" width="9" style="130"/>
    <col min="5121" max="5121" width="3.7109375" style="130" customWidth="1"/>
    <col min="5122" max="5123" width="9" style="130"/>
    <col min="5124" max="5124" width="9.28515625" style="130" customWidth="1"/>
    <col min="5125" max="5125" width="11.42578125" style="130" customWidth="1"/>
    <col min="5126" max="5126" width="12.85546875" style="130" customWidth="1"/>
    <col min="5127" max="5127" width="5.42578125" style="130" customWidth="1"/>
    <col min="5128" max="5128" width="9.85546875" style="130" customWidth="1"/>
    <col min="5129" max="5129" width="9" style="130"/>
    <col min="5130" max="5130" width="3.140625" style="130" customWidth="1"/>
    <col min="5131" max="5131" width="7.140625" style="130" customWidth="1"/>
    <col min="5132" max="5132" width="1.85546875" style="130" customWidth="1"/>
    <col min="5133" max="5376" width="9" style="130"/>
    <col min="5377" max="5377" width="3.7109375" style="130" customWidth="1"/>
    <col min="5378" max="5379" width="9" style="130"/>
    <col min="5380" max="5380" width="9.28515625" style="130" customWidth="1"/>
    <col min="5381" max="5381" width="11.42578125" style="130" customWidth="1"/>
    <col min="5382" max="5382" width="12.85546875" style="130" customWidth="1"/>
    <col min="5383" max="5383" width="5.42578125" style="130" customWidth="1"/>
    <col min="5384" max="5384" width="9.85546875" style="130" customWidth="1"/>
    <col min="5385" max="5385" width="9" style="130"/>
    <col min="5386" max="5386" width="3.140625" style="130" customWidth="1"/>
    <col min="5387" max="5387" width="7.140625" style="130" customWidth="1"/>
    <col min="5388" max="5388" width="1.85546875" style="130" customWidth="1"/>
    <col min="5389" max="5632" width="9" style="130"/>
    <col min="5633" max="5633" width="3.7109375" style="130" customWidth="1"/>
    <col min="5634" max="5635" width="9" style="130"/>
    <col min="5636" max="5636" width="9.28515625" style="130" customWidth="1"/>
    <col min="5637" max="5637" width="11.42578125" style="130" customWidth="1"/>
    <col min="5638" max="5638" width="12.85546875" style="130" customWidth="1"/>
    <col min="5639" max="5639" width="5.42578125" style="130" customWidth="1"/>
    <col min="5640" max="5640" width="9.85546875" style="130" customWidth="1"/>
    <col min="5641" max="5641" width="9" style="130"/>
    <col min="5642" max="5642" width="3.140625" style="130" customWidth="1"/>
    <col min="5643" max="5643" width="7.140625" style="130" customWidth="1"/>
    <col min="5644" max="5644" width="1.85546875" style="130" customWidth="1"/>
    <col min="5645" max="5888" width="9" style="130"/>
    <col min="5889" max="5889" width="3.7109375" style="130" customWidth="1"/>
    <col min="5890" max="5891" width="9" style="130"/>
    <col min="5892" max="5892" width="9.28515625" style="130" customWidth="1"/>
    <col min="5893" max="5893" width="11.42578125" style="130" customWidth="1"/>
    <col min="5894" max="5894" width="12.85546875" style="130" customWidth="1"/>
    <col min="5895" max="5895" width="5.42578125" style="130" customWidth="1"/>
    <col min="5896" max="5896" width="9.85546875" style="130" customWidth="1"/>
    <col min="5897" max="5897" width="9" style="130"/>
    <col min="5898" max="5898" width="3.140625" style="130" customWidth="1"/>
    <col min="5899" max="5899" width="7.140625" style="130" customWidth="1"/>
    <col min="5900" max="5900" width="1.85546875" style="130" customWidth="1"/>
    <col min="5901" max="6144" width="9" style="130"/>
    <col min="6145" max="6145" width="3.7109375" style="130" customWidth="1"/>
    <col min="6146" max="6147" width="9" style="130"/>
    <col min="6148" max="6148" width="9.28515625" style="130" customWidth="1"/>
    <col min="6149" max="6149" width="11.42578125" style="130" customWidth="1"/>
    <col min="6150" max="6150" width="12.85546875" style="130" customWidth="1"/>
    <col min="6151" max="6151" width="5.42578125" style="130" customWidth="1"/>
    <col min="6152" max="6152" width="9.85546875" style="130" customWidth="1"/>
    <col min="6153" max="6153" width="9" style="130"/>
    <col min="6154" max="6154" width="3.140625" style="130" customWidth="1"/>
    <col min="6155" max="6155" width="7.140625" style="130" customWidth="1"/>
    <col min="6156" max="6156" width="1.85546875" style="130" customWidth="1"/>
    <col min="6157" max="6400" width="9" style="130"/>
    <col min="6401" max="6401" width="3.7109375" style="130" customWidth="1"/>
    <col min="6402" max="6403" width="9" style="130"/>
    <col min="6404" max="6404" width="9.28515625" style="130" customWidth="1"/>
    <col min="6405" max="6405" width="11.42578125" style="130" customWidth="1"/>
    <col min="6406" max="6406" width="12.85546875" style="130" customWidth="1"/>
    <col min="6407" max="6407" width="5.42578125" style="130" customWidth="1"/>
    <col min="6408" max="6408" width="9.85546875" style="130" customWidth="1"/>
    <col min="6409" max="6409" width="9" style="130"/>
    <col min="6410" max="6410" width="3.140625" style="130" customWidth="1"/>
    <col min="6411" max="6411" width="7.140625" style="130" customWidth="1"/>
    <col min="6412" max="6412" width="1.85546875" style="130" customWidth="1"/>
    <col min="6413" max="6656" width="9" style="130"/>
    <col min="6657" max="6657" width="3.7109375" style="130" customWidth="1"/>
    <col min="6658" max="6659" width="9" style="130"/>
    <col min="6660" max="6660" width="9.28515625" style="130" customWidth="1"/>
    <col min="6661" max="6661" width="11.42578125" style="130" customWidth="1"/>
    <col min="6662" max="6662" width="12.85546875" style="130" customWidth="1"/>
    <col min="6663" max="6663" width="5.42578125" style="130" customWidth="1"/>
    <col min="6664" max="6664" width="9.85546875" style="130" customWidth="1"/>
    <col min="6665" max="6665" width="9" style="130"/>
    <col min="6666" max="6666" width="3.140625" style="130" customWidth="1"/>
    <col min="6667" max="6667" width="7.140625" style="130" customWidth="1"/>
    <col min="6668" max="6668" width="1.85546875" style="130" customWidth="1"/>
    <col min="6669" max="6912" width="9" style="130"/>
    <col min="6913" max="6913" width="3.7109375" style="130" customWidth="1"/>
    <col min="6914" max="6915" width="9" style="130"/>
    <col min="6916" max="6916" width="9.28515625" style="130" customWidth="1"/>
    <col min="6917" max="6917" width="11.42578125" style="130" customWidth="1"/>
    <col min="6918" max="6918" width="12.85546875" style="130" customWidth="1"/>
    <col min="6919" max="6919" width="5.42578125" style="130" customWidth="1"/>
    <col min="6920" max="6920" width="9.85546875" style="130" customWidth="1"/>
    <col min="6921" max="6921" width="9" style="130"/>
    <col min="6922" max="6922" width="3.140625" style="130" customWidth="1"/>
    <col min="6923" max="6923" width="7.140625" style="130" customWidth="1"/>
    <col min="6924" max="6924" width="1.85546875" style="130" customWidth="1"/>
    <col min="6925" max="7168" width="9" style="130"/>
    <col min="7169" max="7169" width="3.7109375" style="130" customWidth="1"/>
    <col min="7170" max="7171" width="9" style="130"/>
    <col min="7172" max="7172" width="9.28515625" style="130" customWidth="1"/>
    <col min="7173" max="7173" width="11.42578125" style="130" customWidth="1"/>
    <col min="7174" max="7174" width="12.85546875" style="130" customWidth="1"/>
    <col min="7175" max="7175" width="5.42578125" style="130" customWidth="1"/>
    <col min="7176" max="7176" width="9.85546875" style="130" customWidth="1"/>
    <col min="7177" max="7177" width="9" style="130"/>
    <col min="7178" max="7178" width="3.140625" style="130" customWidth="1"/>
    <col min="7179" max="7179" width="7.140625" style="130" customWidth="1"/>
    <col min="7180" max="7180" width="1.85546875" style="130" customWidth="1"/>
    <col min="7181" max="7424" width="9" style="130"/>
    <col min="7425" max="7425" width="3.7109375" style="130" customWidth="1"/>
    <col min="7426" max="7427" width="9" style="130"/>
    <col min="7428" max="7428" width="9.28515625" style="130" customWidth="1"/>
    <col min="7429" max="7429" width="11.42578125" style="130" customWidth="1"/>
    <col min="7430" max="7430" width="12.85546875" style="130" customWidth="1"/>
    <col min="7431" max="7431" width="5.42578125" style="130" customWidth="1"/>
    <col min="7432" max="7432" width="9.85546875" style="130" customWidth="1"/>
    <col min="7433" max="7433" width="9" style="130"/>
    <col min="7434" max="7434" width="3.140625" style="130" customWidth="1"/>
    <col min="7435" max="7435" width="7.140625" style="130" customWidth="1"/>
    <col min="7436" max="7436" width="1.85546875" style="130" customWidth="1"/>
    <col min="7437" max="7680" width="9" style="130"/>
    <col min="7681" max="7681" width="3.7109375" style="130" customWidth="1"/>
    <col min="7682" max="7683" width="9" style="130"/>
    <col min="7684" max="7684" width="9.28515625" style="130" customWidth="1"/>
    <col min="7685" max="7685" width="11.42578125" style="130" customWidth="1"/>
    <col min="7686" max="7686" width="12.85546875" style="130" customWidth="1"/>
    <col min="7687" max="7687" width="5.42578125" style="130" customWidth="1"/>
    <col min="7688" max="7688" width="9.85546875" style="130" customWidth="1"/>
    <col min="7689" max="7689" width="9" style="130"/>
    <col min="7690" max="7690" width="3.140625" style="130" customWidth="1"/>
    <col min="7691" max="7691" width="7.140625" style="130" customWidth="1"/>
    <col min="7692" max="7692" width="1.85546875" style="130" customWidth="1"/>
    <col min="7693" max="7936" width="9" style="130"/>
    <col min="7937" max="7937" width="3.7109375" style="130" customWidth="1"/>
    <col min="7938" max="7939" width="9" style="130"/>
    <col min="7940" max="7940" width="9.28515625" style="130" customWidth="1"/>
    <col min="7941" max="7941" width="11.42578125" style="130" customWidth="1"/>
    <col min="7942" max="7942" width="12.85546875" style="130" customWidth="1"/>
    <col min="7943" max="7943" width="5.42578125" style="130" customWidth="1"/>
    <col min="7944" max="7944" width="9.85546875" style="130" customWidth="1"/>
    <col min="7945" max="7945" width="9" style="130"/>
    <col min="7946" max="7946" width="3.140625" style="130" customWidth="1"/>
    <col min="7947" max="7947" width="7.140625" style="130" customWidth="1"/>
    <col min="7948" max="7948" width="1.85546875" style="130" customWidth="1"/>
    <col min="7949" max="8192" width="9" style="130"/>
    <col min="8193" max="8193" width="3.7109375" style="130" customWidth="1"/>
    <col min="8194" max="8195" width="9" style="130"/>
    <col min="8196" max="8196" width="9.28515625" style="130" customWidth="1"/>
    <col min="8197" max="8197" width="11.42578125" style="130" customWidth="1"/>
    <col min="8198" max="8198" width="12.85546875" style="130" customWidth="1"/>
    <col min="8199" max="8199" width="5.42578125" style="130" customWidth="1"/>
    <col min="8200" max="8200" width="9.85546875" style="130" customWidth="1"/>
    <col min="8201" max="8201" width="9" style="130"/>
    <col min="8202" max="8202" width="3.140625" style="130" customWidth="1"/>
    <col min="8203" max="8203" width="7.140625" style="130" customWidth="1"/>
    <col min="8204" max="8204" width="1.85546875" style="130" customWidth="1"/>
    <col min="8205" max="8448" width="9" style="130"/>
    <col min="8449" max="8449" width="3.7109375" style="130" customWidth="1"/>
    <col min="8450" max="8451" width="9" style="130"/>
    <col min="8452" max="8452" width="9.28515625" style="130" customWidth="1"/>
    <col min="8453" max="8453" width="11.42578125" style="130" customWidth="1"/>
    <col min="8454" max="8454" width="12.85546875" style="130" customWidth="1"/>
    <col min="8455" max="8455" width="5.42578125" style="130" customWidth="1"/>
    <col min="8456" max="8456" width="9.85546875" style="130" customWidth="1"/>
    <col min="8457" max="8457" width="9" style="130"/>
    <col min="8458" max="8458" width="3.140625" style="130" customWidth="1"/>
    <col min="8459" max="8459" width="7.140625" style="130" customWidth="1"/>
    <col min="8460" max="8460" width="1.85546875" style="130" customWidth="1"/>
    <col min="8461" max="8704" width="9" style="130"/>
    <col min="8705" max="8705" width="3.7109375" style="130" customWidth="1"/>
    <col min="8706" max="8707" width="9" style="130"/>
    <col min="8708" max="8708" width="9.28515625" style="130" customWidth="1"/>
    <col min="8709" max="8709" width="11.42578125" style="130" customWidth="1"/>
    <col min="8710" max="8710" width="12.85546875" style="130" customWidth="1"/>
    <col min="8711" max="8711" width="5.42578125" style="130" customWidth="1"/>
    <col min="8712" max="8712" width="9.85546875" style="130" customWidth="1"/>
    <col min="8713" max="8713" width="9" style="130"/>
    <col min="8714" max="8714" width="3.140625" style="130" customWidth="1"/>
    <col min="8715" max="8715" width="7.140625" style="130" customWidth="1"/>
    <col min="8716" max="8716" width="1.85546875" style="130" customWidth="1"/>
    <col min="8717" max="8960" width="9" style="130"/>
    <col min="8961" max="8961" width="3.7109375" style="130" customWidth="1"/>
    <col min="8962" max="8963" width="9" style="130"/>
    <col min="8964" max="8964" width="9.28515625" style="130" customWidth="1"/>
    <col min="8965" max="8965" width="11.42578125" style="130" customWidth="1"/>
    <col min="8966" max="8966" width="12.85546875" style="130" customWidth="1"/>
    <col min="8967" max="8967" width="5.42578125" style="130" customWidth="1"/>
    <col min="8968" max="8968" width="9.85546875" style="130" customWidth="1"/>
    <col min="8969" max="8969" width="9" style="130"/>
    <col min="8970" max="8970" width="3.140625" style="130" customWidth="1"/>
    <col min="8971" max="8971" width="7.140625" style="130" customWidth="1"/>
    <col min="8972" max="8972" width="1.85546875" style="130" customWidth="1"/>
    <col min="8973" max="9216" width="9" style="130"/>
    <col min="9217" max="9217" width="3.7109375" style="130" customWidth="1"/>
    <col min="9218" max="9219" width="9" style="130"/>
    <col min="9220" max="9220" width="9.28515625" style="130" customWidth="1"/>
    <col min="9221" max="9221" width="11.42578125" style="130" customWidth="1"/>
    <col min="9222" max="9222" width="12.85546875" style="130" customWidth="1"/>
    <col min="9223" max="9223" width="5.42578125" style="130" customWidth="1"/>
    <col min="9224" max="9224" width="9.85546875" style="130" customWidth="1"/>
    <col min="9225" max="9225" width="9" style="130"/>
    <col min="9226" max="9226" width="3.140625" style="130" customWidth="1"/>
    <col min="9227" max="9227" width="7.140625" style="130" customWidth="1"/>
    <col min="9228" max="9228" width="1.85546875" style="130" customWidth="1"/>
    <col min="9229" max="9472" width="9" style="130"/>
    <col min="9473" max="9473" width="3.7109375" style="130" customWidth="1"/>
    <col min="9474" max="9475" width="9" style="130"/>
    <col min="9476" max="9476" width="9.28515625" style="130" customWidth="1"/>
    <col min="9477" max="9477" width="11.42578125" style="130" customWidth="1"/>
    <col min="9478" max="9478" width="12.85546875" style="130" customWidth="1"/>
    <col min="9479" max="9479" width="5.42578125" style="130" customWidth="1"/>
    <col min="9480" max="9480" width="9.85546875" style="130" customWidth="1"/>
    <col min="9481" max="9481" width="9" style="130"/>
    <col min="9482" max="9482" width="3.140625" style="130" customWidth="1"/>
    <col min="9483" max="9483" width="7.140625" style="130" customWidth="1"/>
    <col min="9484" max="9484" width="1.85546875" style="130" customWidth="1"/>
    <col min="9485" max="9728" width="9" style="130"/>
    <col min="9729" max="9729" width="3.7109375" style="130" customWidth="1"/>
    <col min="9730" max="9731" width="9" style="130"/>
    <col min="9732" max="9732" width="9.28515625" style="130" customWidth="1"/>
    <col min="9733" max="9733" width="11.42578125" style="130" customWidth="1"/>
    <col min="9734" max="9734" width="12.85546875" style="130" customWidth="1"/>
    <col min="9735" max="9735" width="5.42578125" style="130" customWidth="1"/>
    <col min="9736" max="9736" width="9.85546875" style="130" customWidth="1"/>
    <col min="9737" max="9737" width="9" style="130"/>
    <col min="9738" max="9738" width="3.140625" style="130" customWidth="1"/>
    <col min="9739" max="9739" width="7.140625" style="130" customWidth="1"/>
    <col min="9740" max="9740" width="1.85546875" style="130" customWidth="1"/>
    <col min="9741" max="9984" width="9" style="130"/>
    <col min="9985" max="9985" width="3.7109375" style="130" customWidth="1"/>
    <col min="9986" max="9987" width="9" style="130"/>
    <col min="9988" max="9988" width="9.28515625" style="130" customWidth="1"/>
    <col min="9989" max="9989" width="11.42578125" style="130" customWidth="1"/>
    <col min="9990" max="9990" width="12.85546875" style="130" customWidth="1"/>
    <col min="9991" max="9991" width="5.42578125" style="130" customWidth="1"/>
    <col min="9992" max="9992" width="9.85546875" style="130" customWidth="1"/>
    <col min="9993" max="9993" width="9" style="130"/>
    <col min="9994" max="9994" width="3.140625" style="130" customWidth="1"/>
    <col min="9995" max="9995" width="7.140625" style="130" customWidth="1"/>
    <col min="9996" max="9996" width="1.85546875" style="130" customWidth="1"/>
    <col min="9997" max="10240" width="9" style="130"/>
    <col min="10241" max="10241" width="3.7109375" style="130" customWidth="1"/>
    <col min="10242" max="10243" width="9" style="130"/>
    <col min="10244" max="10244" width="9.28515625" style="130" customWidth="1"/>
    <col min="10245" max="10245" width="11.42578125" style="130" customWidth="1"/>
    <col min="10246" max="10246" width="12.85546875" style="130" customWidth="1"/>
    <col min="10247" max="10247" width="5.42578125" style="130" customWidth="1"/>
    <col min="10248" max="10248" width="9.85546875" style="130" customWidth="1"/>
    <col min="10249" max="10249" width="9" style="130"/>
    <col min="10250" max="10250" width="3.140625" style="130" customWidth="1"/>
    <col min="10251" max="10251" width="7.140625" style="130" customWidth="1"/>
    <col min="10252" max="10252" width="1.85546875" style="130" customWidth="1"/>
    <col min="10253" max="10496" width="9" style="130"/>
    <col min="10497" max="10497" width="3.7109375" style="130" customWidth="1"/>
    <col min="10498" max="10499" width="9" style="130"/>
    <col min="10500" max="10500" width="9.28515625" style="130" customWidth="1"/>
    <col min="10501" max="10501" width="11.42578125" style="130" customWidth="1"/>
    <col min="10502" max="10502" width="12.85546875" style="130" customWidth="1"/>
    <col min="10503" max="10503" width="5.42578125" style="130" customWidth="1"/>
    <col min="10504" max="10504" width="9.85546875" style="130" customWidth="1"/>
    <col min="10505" max="10505" width="9" style="130"/>
    <col min="10506" max="10506" width="3.140625" style="130" customWidth="1"/>
    <col min="10507" max="10507" width="7.140625" style="130" customWidth="1"/>
    <col min="10508" max="10508" width="1.85546875" style="130" customWidth="1"/>
    <col min="10509" max="10752" width="9" style="130"/>
    <col min="10753" max="10753" width="3.7109375" style="130" customWidth="1"/>
    <col min="10754" max="10755" width="9" style="130"/>
    <col min="10756" max="10756" width="9.28515625" style="130" customWidth="1"/>
    <col min="10757" max="10757" width="11.42578125" style="130" customWidth="1"/>
    <col min="10758" max="10758" width="12.85546875" style="130" customWidth="1"/>
    <col min="10759" max="10759" width="5.42578125" style="130" customWidth="1"/>
    <col min="10760" max="10760" width="9.85546875" style="130" customWidth="1"/>
    <col min="10761" max="10761" width="9" style="130"/>
    <col min="10762" max="10762" width="3.140625" style="130" customWidth="1"/>
    <col min="10763" max="10763" width="7.140625" style="130" customWidth="1"/>
    <col min="10764" max="10764" width="1.85546875" style="130" customWidth="1"/>
    <col min="10765" max="11008" width="9" style="130"/>
    <col min="11009" max="11009" width="3.7109375" style="130" customWidth="1"/>
    <col min="11010" max="11011" width="9" style="130"/>
    <col min="11012" max="11012" width="9.28515625" style="130" customWidth="1"/>
    <col min="11013" max="11013" width="11.42578125" style="130" customWidth="1"/>
    <col min="11014" max="11014" width="12.85546875" style="130" customWidth="1"/>
    <col min="11015" max="11015" width="5.42578125" style="130" customWidth="1"/>
    <col min="11016" max="11016" width="9.85546875" style="130" customWidth="1"/>
    <col min="11017" max="11017" width="9" style="130"/>
    <col min="11018" max="11018" width="3.140625" style="130" customWidth="1"/>
    <col min="11019" max="11019" width="7.140625" style="130" customWidth="1"/>
    <col min="11020" max="11020" width="1.85546875" style="130" customWidth="1"/>
    <col min="11021" max="11264" width="9" style="130"/>
    <col min="11265" max="11265" width="3.7109375" style="130" customWidth="1"/>
    <col min="11266" max="11267" width="9" style="130"/>
    <col min="11268" max="11268" width="9.28515625" style="130" customWidth="1"/>
    <col min="11269" max="11269" width="11.42578125" style="130" customWidth="1"/>
    <col min="11270" max="11270" width="12.85546875" style="130" customWidth="1"/>
    <col min="11271" max="11271" width="5.42578125" style="130" customWidth="1"/>
    <col min="11272" max="11272" width="9.85546875" style="130" customWidth="1"/>
    <col min="11273" max="11273" width="9" style="130"/>
    <col min="11274" max="11274" width="3.140625" style="130" customWidth="1"/>
    <col min="11275" max="11275" width="7.140625" style="130" customWidth="1"/>
    <col min="11276" max="11276" width="1.85546875" style="130" customWidth="1"/>
    <col min="11277" max="11520" width="9" style="130"/>
    <col min="11521" max="11521" width="3.7109375" style="130" customWidth="1"/>
    <col min="11522" max="11523" width="9" style="130"/>
    <col min="11524" max="11524" width="9.28515625" style="130" customWidth="1"/>
    <col min="11525" max="11525" width="11.42578125" style="130" customWidth="1"/>
    <col min="11526" max="11526" width="12.85546875" style="130" customWidth="1"/>
    <col min="11527" max="11527" width="5.42578125" style="130" customWidth="1"/>
    <col min="11528" max="11528" width="9.85546875" style="130" customWidth="1"/>
    <col min="11529" max="11529" width="9" style="130"/>
    <col min="11530" max="11530" width="3.140625" style="130" customWidth="1"/>
    <col min="11531" max="11531" width="7.140625" style="130" customWidth="1"/>
    <col min="11532" max="11532" width="1.85546875" style="130" customWidth="1"/>
    <col min="11533" max="11776" width="9" style="130"/>
    <col min="11777" max="11777" width="3.7109375" style="130" customWidth="1"/>
    <col min="11778" max="11779" width="9" style="130"/>
    <col min="11780" max="11780" width="9.28515625" style="130" customWidth="1"/>
    <col min="11781" max="11781" width="11.42578125" style="130" customWidth="1"/>
    <col min="11782" max="11782" width="12.85546875" style="130" customWidth="1"/>
    <col min="11783" max="11783" width="5.42578125" style="130" customWidth="1"/>
    <col min="11784" max="11784" width="9.85546875" style="130" customWidth="1"/>
    <col min="11785" max="11785" width="9" style="130"/>
    <col min="11786" max="11786" width="3.140625" style="130" customWidth="1"/>
    <col min="11787" max="11787" width="7.140625" style="130" customWidth="1"/>
    <col min="11788" max="11788" width="1.85546875" style="130" customWidth="1"/>
    <col min="11789" max="12032" width="9" style="130"/>
    <col min="12033" max="12033" width="3.7109375" style="130" customWidth="1"/>
    <col min="12034" max="12035" width="9" style="130"/>
    <col min="12036" max="12036" width="9.28515625" style="130" customWidth="1"/>
    <col min="12037" max="12037" width="11.42578125" style="130" customWidth="1"/>
    <col min="12038" max="12038" width="12.85546875" style="130" customWidth="1"/>
    <col min="12039" max="12039" width="5.42578125" style="130" customWidth="1"/>
    <col min="12040" max="12040" width="9.85546875" style="130" customWidth="1"/>
    <col min="12041" max="12041" width="9" style="130"/>
    <col min="12042" max="12042" width="3.140625" style="130" customWidth="1"/>
    <col min="12043" max="12043" width="7.140625" style="130" customWidth="1"/>
    <col min="12044" max="12044" width="1.85546875" style="130" customWidth="1"/>
    <col min="12045" max="12288" width="9" style="130"/>
    <col min="12289" max="12289" width="3.7109375" style="130" customWidth="1"/>
    <col min="12290" max="12291" width="9" style="130"/>
    <col min="12292" max="12292" width="9.28515625" style="130" customWidth="1"/>
    <col min="12293" max="12293" width="11.42578125" style="130" customWidth="1"/>
    <col min="12294" max="12294" width="12.85546875" style="130" customWidth="1"/>
    <col min="12295" max="12295" width="5.42578125" style="130" customWidth="1"/>
    <col min="12296" max="12296" width="9.85546875" style="130" customWidth="1"/>
    <col min="12297" max="12297" width="9" style="130"/>
    <col min="12298" max="12298" width="3.140625" style="130" customWidth="1"/>
    <col min="12299" max="12299" width="7.140625" style="130" customWidth="1"/>
    <col min="12300" max="12300" width="1.85546875" style="130" customWidth="1"/>
    <col min="12301" max="12544" width="9" style="130"/>
    <col min="12545" max="12545" width="3.7109375" style="130" customWidth="1"/>
    <col min="12546" max="12547" width="9" style="130"/>
    <col min="12548" max="12548" width="9.28515625" style="130" customWidth="1"/>
    <col min="12549" max="12549" width="11.42578125" style="130" customWidth="1"/>
    <col min="12550" max="12550" width="12.85546875" style="130" customWidth="1"/>
    <col min="12551" max="12551" width="5.42578125" style="130" customWidth="1"/>
    <col min="12552" max="12552" width="9.85546875" style="130" customWidth="1"/>
    <col min="12553" max="12553" width="9" style="130"/>
    <col min="12554" max="12554" width="3.140625" style="130" customWidth="1"/>
    <col min="12555" max="12555" width="7.140625" style="130" customWidth="1"/>
    <col min="12556" max="12556" width="1.85546875" style="130" customWidth="1"/>
    <col min="12557" max="12800" width="9" style="130"/>
    <col min="12801" max="12801" width="3.7109375" style="130" customWidth="1"/>
    <col min="12802" max="12803" width="9" style="130"/>
    <col min="12804" max="12804" width="9.28515625" style="130" customWidth="1"/>
    <col min="12805" max="12805" width="11.42578125" style="130" customWidth="1"/>
    <col min="12806" max="12806" width="12.85546875" style="130" customWidth="1"/>
    <col min="12807" max="12807" width="5.42578125" style="130" customWidth="1"/>
    <col min="12808" max="12808" width="9.85546875" style="130" customWidth="1"/>
    <col min="12809" max="12809" width="9" style="130"/>
    <col min="12810" max="12810" width="3.140625" style="130" customWidth="1"/>
    <col min="12811" max="12811" width="7.140625" style="130" customWidth="1"/>
    <col min="12812" max="12812" width="1.85546875" style="130" customWidth="1"/>
    <col min="12813" max="13056" width="9" style="130"/>
    <col min="13057" max="13057" width="3.7109375" style="130" customWidth="1"/>
    <col min="13058" max="13059" width="9" style="130"/>
    <col min="13060" max="13060" width="9.28515625" style="130" customWidth="1"/>
    <col min="13061" max="13061" width="11.42578125" style="130" customWidth="1"/>
    <col min="13062" max="13062" width="12.85546875" style="130" customWidth="1"/>
    <col min="13063" max="13063" width="5.42578125" style="130" customWidth="1"/>
    <col min="13064" max="13064" width="9.85546875" style="130" customWidth="1"/>
    <col min="13065" max="13065" width="9" style="130"/>
    <col min="13066" max="13066" width="3.140625" style="130" customWidth="1"/>
    <col min="13067" max="13067" width="7.140625" style="130" customWidth="1"/>
    <col min="13068" max="13068" width="1.85546875" style="130" customWidth="1"/>
    <col min="13069" max="13312" width="9" style="130"/>
    <col min="13313" max="13313" width="3.7109375" style="130" customWidth="1"/>
    <col min="13314" max="13315" width="9" style="130"/>
    <col min="13316" max="13316" width="9.28515625" style="130" customWidth="1"/>
    <col min="13317" max="13317" width="11.42578125" style="130" customWidth="1"/>
    <col min="13318" max="13318" width="12.85546875" style="130" customWidth="1"/>
    <col min="13319" max="13319" width="5.42578125" style="130" customWidth="1"/>
    <col min="13320" max="13320" width="9.85546875" style="130" customWidth="1"/>
    <col min="13321" max="13321" width="9" style="130"/>
    <col min="13322" max="13322" width="3.140625" style="130" customWidth="1"/>
    <col min="13323" max="13323" width="7.140625" style="130" customWidth="1"/>
    <col min="13324" max="13324" width="1.85546875" style="130" customWidth="1"/>
    <col min="13325" max="13568" width="9" style="130"/>
    <col min="13569" max="13569" width="3.7109375" style="130" customWidth="1"/>
    <col min="13570" max="13571" width="9" style="130"/>
    <col min="13572" max="13572" width="9.28515625" style="130" customWidth="1"/>
    <col min="13573" max="13573" width="11.42578125" style="130" customWidth="1"/>
    <col min="13574" max="13574" width="12.85546875" style="130" customWidth="1"/>
    <col min="13575" max="13575" width="5.42578125" style="130" customWidth="1"/>
    <col min="13576" max="13576" width="9.85546875" style="130" customWidth="1"/>
    <col min="13577" max="13577" width="9" style="130"/>
    <col min="13578" max="13578" width="3.140625" style="130" customWidth="1"/>
    <col min="13579" max="13579" width="7.140625" style="130" customWidth="1"/>
    <col min="13580" max="13580" width="1.85546875" style="130" customWidth="1"/>
    <col min="13581" max="13824" width="9" style="130"/>
    <col min="13825" max="13825" width="3.7109375" style="130" customWidth="1"/>
    <col min="13826" max="13827" width="9" style="130"/>
    <col min="13828" max="13828" width="9.28515625" style="130" customWidth="1"/>
    <col min="13829" max="13829" width="11.42578125" style="130" customWidth="1"/>
    <col min="13830" max="13830" width="12.85546875" style="130" customWidth="1"/>
    <col min="13831" max="13831" width="5.42578125" style="130" customWidth="1"/>
    <col min="13832" max="13832" width="9.85546875" style="130" customWidth="1"/>
    <col min="13833" max="13833" width="9" style="130"/>
    <col min="13834" max="13834" width="3.140625" style="130" customWidth="1"/>
    <col min="13835" max="13835" width="7.140625" style="130" customWidth="1"/>
    <col min="13836" max="13836" width="1.85546875" style="130" customWidth="1"/>
    <col min="13837" max="14080" width="9" style="130"/>
    <col min="14081" max="14081" width="3.7109375" style="130" customWidth="1"/>
    <col min="14082" max="14083" width="9" style="130"/>
    <col min="14084" max="14084" width="9.28515625" style="130" customWidth="1"/>
    <col min="14085" max="14085" width="11.42578125" style="130" customWidth="1"/>
    <col min="14086" max="14086" width="12.85546875" style="130" customWidth="1"/>
    <col min="14087" max="14087" width="5.42578125" style="130" customWidth="1"/>
    <col min="14088" max="14088" width="9.85546875" style="130" customWidth="1"/>
    <col min="14089" max="14089" width="9" style="130"/>
    <col min="14090" max="14090" width="3.140625" style="130" customWidth="1"/>
    <col min="14091" max="14091" width="7.140625" style="130" customWidth="1"/>
    <col min="14092" max="14092" width="1.85546875" style="130" customWidth="1"/>
    <col min="14093" max="14336" width="9" style="130"/>
    <col min="14337" max="14337" width="3.7109375" style="130" customWidth="1"/>
    <col min="14338" max="14339" width="9" style="130"/>
    <col min="14340" max="14340" width="9.28515625" style="130" customWidth="1"/>
    <col min="14341" max="14341" width="11.42578125" style="130" customWidth="1"/>
    <col min="14342" max="14342" width="12.85546875" style="130" customWidth="1"/>
    <col min="14343" max="14343" width="5.42578125" style="130" customWidth="1"/>
    <col min="14344" max="14344" width="9.85546875" style="130" customWidth="1"/>
    <col min="14345" max="14345" width="9" style="130"/>
    <col min="14346" max="14346" width="3.140625" style="130" customWidth="1"/>
    <col min="14347" max="14347" width="7.140625" style="130" customWidth="1"/>
    <col min="14348" max="14348" width="1.85546875" style="130" customWidth="1"/>
    <col min="14349" max="14592" width="9" style="130"/>
    <col min="14593" max="14593" width="3.7109375" style="130" customWidth="1"/>
    <col min="14594" max="14595" width="9" style="130"/>
    <col min="14596" max="14596" width="9.28515625" style="130" customWidth="1"/>
    <col min="14597" max="14597" width="11.42578125" style="130" customWidth="1"/>
    <col min="14598" max="14598" width="12.85546875" style="130" customWidth="1"/>
    <col min="14599" max="14599" width="5.42578125" style="130" customWidth="1"/>
    <col min="14600" max="14600" width="9.85546875" style="130" customWidth="1"/>
    <col min="14601" max="14601" width="9" style="130"/>
    <col min="14602" max="14602" width="3.140625" style="130" customWidth="1"/>
    <col min="14603" max="14603" width="7.140625" style="130" customWidth="1"/>
    <col min="14604" max="14604" width="1.85546875" style="130" customWidth="1"/>
    <col min="14605" max="14848" width="9" style="130"/>
    <col min="14849" max="14849" width="3.7109375" style="130" customWidth="1"/>
    <col min="14850" max="14851" width="9" style="130"/>
    <col min="14852" max="14852" width="9.28515625" style="130" customWidth="1"/>
    <col min="14853" max="14853" width="11.42578125" style="130" customWidth="1"/>
    <col min="14854" max="14854" width="12.85546875" style="130" customWidth="1"/>
    <col min="14855" max="14855" width="5.42578125" style="130" customWidth="1"/>
    <col min="14856" max="14856" width="9.85546875" style="130" customWidth="1"/>
    <col min="14857" max="14857" width="9" style="130"/>
    <col min="14858" max="14858" width="3.140625" style="130" customWidth="1"/>
    <col min="14859" max="14859" width="7.140625" style="130" customWidth="1"/>
    <col min="14860" max="14860" width="1.85546875" style="130" customWidth="1"/>
    <col min="14861" max="15104" width="9" style="130"/>
    <col min="15105" max="15105" width="3.7109375" style="130" customWidth="1"/>
    <col min="15106" max="15107" width="9" style="130"/>
    <col min="15108" max="15108" width="9.28515625" style="130" customWidth="1"/>
    <col min="15109" max="15109" width="11.42578125" style="130" customWidth="1"/>
    <col min="15110" max="15110" width="12.85546875" style="130" customWidth="1"/>
    <col min="15111" max="15111" width="5.42578125" style="130" customWidth="1"/>
    <col min="15112" max="15112" width="9.85546875" style="130" customWidth="1"/>
    <col min="15113" max="15113" width="9" style="130"/>
    <col min="15114" max="15114" width="3.140625" style="130" customWidth="1"/>
    <col min="15115" max="15115" width="7.140625" style="130" customWidth="1"/>
    <col min="15116" max="15116" width="1.85546875" style="130" customWidth="1"/>
    <col min="15117" max="15360" width="9" style="130"/>
    <col min="15361" max="15361" width="3.7109375" style="130" customWidth="1"/>
    <col min="15362" max="15363" width="9" style="130"/>
    <col min="15364" max="15364" width="9.28515625" style="130" customWidth="1"/>
    <col min="15365" max="15365" width="11.42578125" style="130" customWidth="1"/>
    <col min="15366" max="15366" width="12.85546875" style="130" customWidth="1"/>
    <col min="15367" max="15367" width="5.42578125" style="130" customWidth="1"/>
    <col min="15368" max="15368" width="9.85546875" style="130" customWidth="1"/>
    <col min="15369" max="15369" width="9" style="130"/>
    <col min="15370" max="15370" width="3.140625" style="130" customWidth="1"/>
    <col min="15371" max="15371" width="7.140625" style="130" customWidth="1"/>
    <col min="15372" max="15372" width="1.85546875" style="130" customWidth="1"/>
    <col min="15373" max="15616" width="9" style="130"/>
    <col min="15617" max="15617" width="3.7109375" style="130" customWidth="1"/>
    <col min="15618" max="15619" width="9" style="130"/>
    <col min="15620" max="15620" width="9.28515625" style="130" customWidth="1"/>
    <col min="15621" max="15621" width="11.42578125" style="130" customWidth="1"/>
    <col min="15622" max="15622" width="12.85546875" style="130" customWidth="1"/>
    <col min="15623" max="15623" width="5.42578125" style="130" customWidth="1"/>
    <col min="15624" max="15624" width="9.85546875" style="130" customWidth="1"/>
    <col min="15625" max="15625" width="9" style="130"/>
    <col min="15626" max="15626" width="3.140625" style="130" customWidth="1"/>
    <col min="15627" max="15627" width="7.140625" style="130" customWidth="1"/>
    <col min="15628" max="15628" width="1.85546875" style="130" customWidth="1"/>
    <col min="15629" max="15872" width="9" style="130"/>
    <col min="15873" max="15873" width="3.7109375" style="130" customWidth="1"/>
    <col min="15874" max="15875" width="9" style="130"/>
    <col min="15876" max="15876" width="9.28515625" style="130" customWidth="1"/>
    <col min="15877" max="15877" width="11.42578125" style="130" customWidth="1"/>
    <col min="15878" max="15878" width="12.85546875" style="130" customWidth="1"/>
    <col min="15879" max="15879" width="5.42578125" style="130" customWidth="1"/>
    <col min="15880" max="15880" width="9.85546875" style="130" customWidth="1"/>
    <col min="15881" max="15881" width="9" style="130"/>
    <col min="15882" max="15882" width="3.140625" style="130" customWidth="1"/>
    <col min="15883" max="15883" width="7.140625" style="130" customWidth="1"/>
    <col min="15884" max="15884" width="1.85546875" style="130" customWidth="1"/>
    <col min="15885" max="16128" width="9" style="130"/>
    <col min="16129" max="16129" width="3.7109375" style="130" customWidth="1"/>
    <col min="16130" max="16131" width="9" style="130"/>
    <col min="16132" max="16132" width="9.28515625" style="130" customWidth="1"/>
    <col min="16133" max="16133" width="11.42578125" style="130" customWidth="1"/>
    <col min="16134" max="16134" width="12.85546875" style="130" customWidth="1"/>
    <col min="16135" max="16135" width="5.42578125" style="130" customWidth="1"/>
    <col min="16136" max="16136" width="9.85546875" style="130" customWidth="1"/>
    <col min="16137" max="16137" width="9" style="130"/>
    <col min="16138" max="16138" width="3.140625" style="130" customWidth="1"/>
    <col min="16139" max="16139" width="7.140625" style="130" customWidth="1"/>
    <col min="16140" max="16140" width="1.85546875" style="130" customWidth="1"/>
    <col min="16141" max="16384" width="9" style="130"/>
  </cols>
  <sheetData>
    <row r="1" spans="2:11" ht="6.75" customHeight="1" thickBot="1"/>
    <row r="2" spans="2:11">
      <c r="B2" s="131"/>
      <c r="C2" s="132"/>
      <c r="D2" s="132"/>
      <c r="E2" s="132"/>
      <c r="F2" s="132"/>
      <c r="G2" s="132"/>
      <c r="H2" s="132"/>
      <c r="I2" s="132"/>
      <c r="J2" s="132"/>
      <c r="K2" s="133"/>
    </row>
    <row r="3" spans="2:11" s="139" customFormat="1" ht="14.1" customHeight="1">
      <c r="B3" s="134"/>
      <c r="C3" s="135" t="s">
        <v>229</v>
      </c>
      <c r="D3" s="136"/>
      <c r="E3" s="137"/>
      <c r="F3" s="258" t="s">
        <v>318</v>
      </c>
      <c r="G3" s="258"/>
      <c r="H3" s="258"/>
      <c r="I3" s="258"/>
      <c r="J3" s="137"/>
      <c r="K3" s="138"/>
    </row>
    <row r="4" spans="2:11" s="139" customFormat="1" ht="14.1" customHeight="1">
      <c r="B4" s="134"/>
      <c r="C4" s="135" t="s">
        <v>230</v>
      </c>
      <c r="D4" s="136"/>
      <c r="E4" s="137"/>
      <c r="F4" s="259" t="s">
        <v>319</v>
      </c>
      <c r="G4" s="259"/>
      <c r="H4" s="259"/>
      <c r="I4" s="259"/>
      <c r="J4" s="137"/>
      <c r="K4" s="138"/>
    </row>
    <row r="5" spans="2:11" s="139" customFormat="1" ht="14.1" customHeight="1">
      <c r="B5" s="134"/>
      <c r="C5" s="135" t="s">
        <v>231</v>
      </c>
      <c r="D5" s="136"/>
      <c r="E5" s="137"/>
      <c r="F5" s="260" t="s">
        <v>320</v>
      </c>
      <c r="G5" s="260"/>
      <c r="H5" s="260"/>
      <c r="I5" s="260"/>
      <c r="J5" s="137"/>
      <c r="K5" s="138"/>
    </row>
    <row r="6" spans="2:11" s="139" customFormat="1" ht="14.1" customHeight="1">
      <c r="B6" s="134"/>
      <c r="C6" s="135"/>
      <c r="D6" s="136"/>
      <c r="E6" s="137"/>
      <c r="F6" s="137"/>
      <c r="G6" s="137"/>
      <c r="H6" s="152"/>
      <c r="I6" s="152"/>
      <c r="J6" s="137"/>
      <c r="K6" s="138"/>
    </row>
    <row r="7" spans="2:11" s="139" customFormat="1" ht="14.1" customHeight="1">
      <c r="B7" s="134"/>
      <c r="C7" s="135" t="s">
        <v>232</v>
      </c>
      <c r="D7" s="136"/>
      <c r="E7" s="137"/>
      <c r="F7" s="261">
        <v>2019</v>
      </c>
      <c r="G7" s="261"/>
      <c r="H7" s="261"/>
      <c r="I7" s="261"/>
      <c r="J7" s="137"/>
      <c r="K7" s="138"/>
    </row>
    <row r="8" spans="2:11" s="139" customFormat="1" ht="14.1" customHeight="1">
      <c r="B8" s="134"/>
      <c r="C8" s="135" t="s">
        <v>233</v>
      </c>
      <c r="D8" s="136"/>
      <c r="E8" s="137"/>
      <c r="F8" s="262"/>
      <c r="G8" s="262"/>
      <c r="H8" s="262"/>
      <c r="I8" s="262"/>
      <c r="J8" s="137"/>
      <c r="K8" s="138"/>
    </row>
    <row r="9" spans="2:11" s="139" customFormat="1" ht="14.1" customHeight="1">
      <c r="B9" s="134"/>
      <c r="C9" s="135"/>
      <c r="D9" s="136"/>
      <c r="E9" s="137"/>
      <c r="F9" s="137"/>
      <c r="G9" s="137"/>
      <c r="H9" s="137"/>
      <c r="I9" s="137"/>
      <c r="J9" s="137"/>
      <c r="K9" s="138"/>
    </row>
    <row r="10" spans="2:11" s="139" customFormat="1" ht="14.1" customHeight="1" thickBot="1">
      <c r="B10" s="134"/>
      <c r="C10" s="135" t="s">
        <v>234</v>
      </c>
      <c r="D10" s="136"/>
      <c r="E10" s="263" t="s">
        <v>317</v>
      </c>
      <c r="F10" s="263"/>
      <c r="G10" s="263"/>
      <c r="H10" s="263"/>
      <c r="I10" s="263"/>
      <c r="J10" s="264"/>
      <c r="K10" s="138"/>
    </row>
    <row r="11" spans="2:11" s="139" customFormat="1" ht="14.1" customHeight="1">
      <c r="B11" s="134"/>
      <c r="C11" s="136"/>
      <c r="D11" s="136"/>
      <c r="E11" s="213"/>
      <c r="F11" s="213"/>
      <c r="G11" s="213"/>
      <c r="H11" s="213"/>
      <c r="I11" s="213"/>
      <c r="J11" s="213"/>
      <c r="K11" s="138"/>
    </row>
    <row r="12" spans="2:11" s="139" customFormat="1" ht="14.1" customHeight="1">
      <c r="B12" s="134"/>
      <c r="C12" s="137"/>
      <c r="D12" s="137"/>
      <c r="E12" s="213"/>
      <c r="F12" s="213"/>
      <c r="G12" s="213"/>
      <c r="H12" s="213"/>
      <c r="I12" s="213"/>
      <c r="J12" s="213"/>
      <c r="K12" s="138"/>
    </row>
    <row r="13" spans="2:11">
      <c r="B13" s="142"/>
      <c r="C13" s="143"/>
      <c r="D13" s="143"/>
      <c r="E13" s="213"/>
      <c r="F13" s="213"/>
      <c r="G13" s="213"/>
      <c r="H13" s="213"/>
      <c r="I13" s="213"/>
      <c r="J13" s="213"/>
      <c r="K13" s="144"/>
    </row>
    <row r="14" spans="2:11">
      <c r="B14" s="142"/>
      <c r="C14" s="143"/>
      <c r="D14" s="143"/>
      <c r="E14" s="214"/>
      <c r="F14" s="214"/>
      <c r="G14" s="214"/>
      <c r="H14" s="214"/>
      <c r="I14" s="214"/>
      <c r="J14" s="145"/>
      <c r="K14" s="144"/>
    </row>
    <row r="15" spans="2:11">
      <c r="B15" s="142"/>
      <c r="C15" s="143"/>
      <c r="D15" s="143"/>
      <c r="E15" s="145"/>
      <c r="F15" s="145"/>
      <c r="G15" s="145"/>
      <c r="H15" s="145"/>
      <c r="I15" s="145"/>
      <c r="J15" s="145"/>
      <c r="K15" s="144"/>
    </row>
    <row r="16" spans="2:11">
      <c r="B16" s="142"/>
      <c r="C16" s="143"/>
      <c r="D16" s="143"/>
      <c r="E16" s="143"/>
      <c r="F16" s="143"/>
      <c r="G16" s="143"/>
      <c r="H16" s="143"/>
      <c r="I16" s="143"/>
      <c r="J16" s="143"/>
      <c r="K16" s="144"/>
    </row>
    <row r="17" spans="2:11">
      <c r="B17" s="142"/>
      <c r="C17" s="143"/>
      <c r="D17" s="143"/>
      <c r="E17" s="143"/>
      <c r="F17" s="143"/>
      <c r="G17" s="143"/>
      <c r="H17" s="143"/>
      <c r="I17" s="143"/>
      <c r="J17" s="143"/>
      <c r="K17" s="144"/>
    </row>
    <row r="18" spans="2:11">
      <c r="B18" s="142"/>
      <c r="C18" s="143"/>
      <c r="D18" s="143"/>
      <c r="E18" s="143"/>
      <c r="F18" s="143"/>
      <c r="G18" s="143"/>
      <c r="H18" s="143"/>
      <c r="I18" s="143"/>
      <c r="J18" s="143"/>
      <c r="K18" s="144"/>
    </row>
    <row r="19" spans="2:11">
      <c r="B19" s="142"/>
      <c r="C19" s="143"/>
      <c r="D19" s="143"/>
      <c r="E19" s="143"/>
      <c r="F19" s="143"/>
      <c r="G19" s="143"/>
      <c r="H19" s="143"/>
      <c r="I19" s="143"/>
      <c r="J19" s="143"/>
      <c r="K19" s="144"/>
    </row>
    <row r="20" spans="2:11">
      <c r="B20" s="142"/>
      <c r="C20" s="143"/>
      <c r="D20" s="143"/>
      <c r="E20" s="143"/>
      <c r="F20" s="143"/>
      <c r="G20" s="143"/>
      <c r="H20" s="143"/>
      <c r="I20" s="143"/>
      <c r="J20" s="143"/>
      <c r="K20" s="144"/>
    </row>
    <row r="21" spans="2:11">
      <c r="B21" s="142"/>
      <c r="C21" s="143"/>
      <c r="D21" s="143"/>
      <c r="E21" s="143"/>
      <c r="F21" s="143"/>
      <c r="G21" s="143"/>
      <c r="H21" s="143"/>
      <c r="I21" s="143"/>
      <c r="J21" s="143"/>
      <c r="K21" s="144"/>
    </row>
    <row r="22" spans="2:11">
      <c r="B22" s="142"/>
      <c r="C22" s="143"/>
      <c r="D22" s="143"/>
      <c r="E22" s="143"/>
      <c r="F22" s="143"/>
      <c r="G22" s="143"/>
      <c r="H22" s="143"/>
      <c r="I22" s="143"/>
      <c r="J22" s="135"/>
      <c r="K22" s="144"/>
    </row>
    <row r="23" spans="2:11">
      <c r="B23" s="142"/>
      <c r="C23" s="143"/>
      <c r="D23" s="143"/>
      <c r="E23" s="143"/>
      <c r="F23" s="143"/>
      <c r="G23" s="143"/>
      <c r="H23" s="143"/>
      <c r="I23" s="143"/>
      <c r="J23" s="143"/>
      <c r="K23" s="144"/>
    </row>
    <row r="24" spans="2:11">
      <c r="B24" s="142"/>
      <c r="C24" s="143"/>
      <c r="D24" s="143"/>
      <c r="E24" s="143"/>
      <c r="F24" s="143"/>
      <c r="G24" s="143"/>
      <c r="H24" s="143"/>
      <c r="I24" s="143"/>
      <c r="J24" s="143"/>
      <c r="K24" s="144"/>
    </row>
    <row r="25" spans="2:11" ht="27">
      <c r="B25" s="255" t="s">
        <v>235</v>
      </c>
      <c r="C25" s="256"/>
      <c r="D25" s="256"/>
      <c r="E25" s="256"/>
      <c r="F25" s="256"/>
      <c r="G25" s="256"/>
      <c r="H25" s="256"/>
      <c r="I25" s="256"/>
      <c r="J25" s="256"/>
      <c r="K25" s="257"/>
    </row>
    <row r="26" spans="2:11">
      <c r="B26" s="142"/>
      <c r="C26" s="269" t="s">
        <v>236</v>
      </c>
      <c r="D26" s="269"/>
      <c r="E26" s="269"/>
      <c r="F26" s="269"/>
      <c r="G26" s="269"/>
      <c r="H26" s="269"/>
      <c r="I26" s="269"/>
      <c r="J26" s="269"/>
      <c r="K26" s="144"/>
    </row>
    <row r="27" spans="2:11">
      <c r="B27" s="142"/>
      <c r="C27" s="269" t="s">
        <v>237</v>
      </c>
      <c r="D27" s="269"/>
      <c r="E27" s="269"/>
      <c r="F27" s="269"/>
      <c r="G27" s="269"/>
      <c r="H27" s="269"/>
      <c r="I27" s="269"/>
      <c r="J27" s="269"/>
      <c r="K27" s="144"/>
    </row>
    <row r="28" spans="2:11">
      <c r="B28" s="142"/>
      <c r="C28" s="143"/>
      <c r="D28" s="143"/>
      <c r="E28" s="143"/>
      <c r="F28" s="143"/>
      <c r="G28" s="143"/>
      <c r="H28" s="143"/>
      <c r="I28" s="143"/>
      <c r="J28" s="143"/>
      <c r="K28" s="144"/>
    </row>
    <row r="29" spans="2:11">
      <c r="B29" s="142"/>
      <c r="C29" s="143"/>
      <c r="D29" s="143"/>
      <c r="E29" s="143"/>
      <c r="F29" s="143"/>
      <c r="G29" s="143"/>
      <c r="H29" s="143"/>
      <c r="I29" s="143"/>
      <c r="J29" s="143"/>
      <c r="K29" s="144"/>
    </row>
    <row r="30" spans="2:11" ht="22.5">
      <c r="B30" s="142"/>
      <c r="C30" s="143"/>
      <c r="D30" s="270" t="s">
        <v>238</v>
      </c>
      <c r="E30" s="270"/>
      <c r="F30" s="146">
        <v>2025</v>
      </c>
      <c r="G30" s="147"/>
      <c r="H30" s="143"/>
      <c r="I30" s="143"/>
      <c r="J30" s="143"/>
      <c r="K30" s="144"/>
    </row>
    <row r="31" spans="2:11">
      <c r="B31" s="142"/>
      <c r="C31" s="143"/>
      <c r="D31" s="143"/>
      <c r="E31" s="143"/>
      <c r="F31" s="143"/>
      <c r="G31" s="143"/>
      <c r="H31" s="143"/>
      <c r="I31" s="143"/>
      <c r="J31" s="143"/>
      <c r="K31" s="144"/>
    </row>
    <row r="32" spans="2:11">
      <c r="B32" s="142"/>
      <c r="C32" s="143"/>
      <c r="D32" s="143"/>
      <c r="E32" s="143"/>
      <c r="F32" s="143"/>
      <c r="G32" s="143"/>
      <c r="H32" s="143"/>
      <c r="I32" s="143"/>
      <c r="J32" s="143"/>
      <c r="K32" s="144"/>
    </row>
    <row r="33" spans="2:11">
      <c r="B33" s="142"/>
      <c r="C33" s="143"/>
      <c r="D33" s="143"/>
      <c r="E33" s="143"/>
      <c r="F33" s="143"/>
      <c r="G33" s="143"/>
      <c r="H33" s="143"/>
      <c r="I33" s="143"/>
      <c r="J33" s="143"/>
      <c r="K33" s="144"/>
    </row>
    <row r="34" spans="2:11">
      <c r="B34" s="142"/>
      <c r="C34" s="143"/>
      <c r="D34" s="143"/>
      <c r="E34" s="143"/>
      <c r="F34" s="143"/>
      <c r="G34" s="143"/>
      <c r="H34" s="143"/>
      <c r="I34" s="143"/>
      <c r="J34" s="143"/>
      <c r="K34" s="144"/>
    </row>
    <row r="35" spans="2:11">
      <c r="B35" s="142"/>
      <c r="C35" s="143"/>
      <c r="D35" s="143"/>
      <c r="E35" s="143"/>
      <c r="F35" s="143"/>
      <c r="G35" s="143"/>
      <c r="H35" s="143"/>
      <c r="I35" s="143"/>
      <c r="J35" s="143"/>
      <c r="K35" s="144"/>
    </row>
    <row r="36" spans="2:11">
      <c r="B36" s="142"/>
      <c r="C36" s="143"/>
      <c r="D36" s="143"/>
      <c r="E36" s="143"/>
      <c r="F36" s="143"/>
      <c r="G36" s="143"/>
      <c r="H36" s="143"/>
      <c r="I36" s="143"/>
      <c r="J36" s="143"/>
      <c r="K36" s="144"/>
    </row>
    <row r="37" spans="2:11">
      <c r="B37" s="142"/>
      <c r="C37" s="143"/>
      <c r="D37" s="143"/>
      <c r="E37" s="143"/>
      <c r="F37" s="143"/>
      <c r="G37" s="143"/>
      <c r="H37" s="143"/>
      <c r="I37" s="143"/>
      <c r="J37" s="143"/>
      <c r="K37" s="144"/>
    </row>
    <row r="38" spans="2:11">
      <c r="B38" s="142"/>
      <c r="C38" s="143"/>
      <c r="D38" s="143"/>
      <c r="E38" s="143"/>
      <c r="F38" s="143"/>
      <c r="G38" s="143"/>
      <c r="H38" s="143"/>
      <c r="I38" s="143"/>
      <c r="J38" s="143"/>
      <c r="K38" s="144"/>
    </row>
    <row r="39" spans="2:11">
      <c r="B39" s="142"/>
      <c r="C39" s="143"/>
      <c r="D39" s="143"/>
      <c r="E39" s="143"/>
      <c r="F39" s="143"/>
      <c r="G39" s="143"/>
      <c r="H39" s="143"/>
      <c r="I39" s="143"/>
      <c r="J39" s="143"/>
      <c r="K39" s="144"/>
    </row>
    <row r="40" spans="2:11">
      <c r="B40" s="142"/>
      <c r="C40" s="143"/>
      <c r="D40" s="143"/>
      <c r="E40" s="143"/>
      <c r="F40" s="143"/>
      <c r="G40" s="143"/>
      <c r="H40" s="143"/>
      <c r="I40" s="143"/>
      <c r="J40" s="143"/>
      <c r="K40" s="144"/>
    </row>
    <row r="41" spans="2:11">
      <c r="B41" s="142"/>
      <c r="C41" s="143"/>
      <c r="D41" s="143"/>
      <c r="E41" s="143"/>
      <c r="F41" s="143"/>
      <c r="G41" s="143"/>
      <c r="H41" s="143"/>
      <c r="I41" s="143"/>
      <c r="J41" s="143"/>
      <c r="K41" s="144"/>
    </row>
    <row r="42" spans="2:11">
      <c r="B42" s="142"/>
      <c r="C42" s="143"/>
      <c r="D42" s="143"/>
      <c r="E42" s="143"/>
      <c r="F42" s="143"/>
      <c r="G42" s="143"/>
      <c r="H42" s="143"/>
      <c r="I42" s="143"/>
      <c r="J42" s="143"/>
      <c r="K42" s="144"/>
    </row>
    <row r="43" spans="2:11">
      <c r="B43" s="142"/>
      <c r="C43" s="143"/>
      <c r="D43" s="143"/>
      <c r="E43" s="143"/>
      <c r="F43" s="143"/>
      <c r="G43" s="143"/>
      <c r="H43" s="143"/>
      <c r="I43" s="143"/>
      <c r="J43" s="143"/>
      <c r="K43" s="144"/>
    </row>
    <row r="44" spans="2:11">
      <c r="B44" s="142"/>
      <c r="C44" s="143"/>
      <c r="D44" s="143"/>
      <c r="E44" s="143"/>
      <c r="F44" s="143"/>
      <c r="G44" s="143"/>
      <c r="H44" s="143"/>
      <c r="I44" s="143"/>
      <c r="J44" s="143"/>
      <c r="K44" s="144"/>
    </row>
    <row r="45" spans="2:11" ht="9" customHeight="1">
      <c r="B45" s="142"/>
      <c r="C45" s="143"/>
      <c r="D45" s="143"/>
      <c r="E45" s="143"/>
      <c r="F45" s="143"/>
      <c r="G45" s="143"/>
      <c r="H45" s="143"/>
      <c r="I45" s="143"/>
      <c r="J45" s="143"/>
      <c r="K45" s="144"/>
    </row>
    <row r="46" spans="2:11">
      <c r="B46" s="142"/>
      <c r="C46" s="143"/>
      <c r="D46" s="143"/>
      <c r="E46" s="143"/>
      <c r="F46" s="143"/>
      <c r="G46" s="143"/>
      <c r="H46" s="143"/>
      <c r="I46" s="143"/>
      <c r="J46" s="143"/>
      <c r="K46" s="144"/>
    </row>
    <row r="47" spans="2:11">
      <c r="B47" s="142"/>
      <c r="C47" s="143"/>
      <c r="D47" s="143"/>
      <c r="E47" s="143"/>
      <c r="F47" s="143"/>
      <c r="G47" s="143"/>
      <c r="H47" s="143"/>
      <c r="I47" s="143"/>
      <c r="J47" s="143"/>
      <c r="K47" s="144"/>
    </row>
    <row r="48" spans="2:11" s="139" customFormat="1" ht="12.95" customHeight="1">
      <c r="B48" s="134"/>
      <c r="C48" s="140" t="s">
        <v>239</v>
      </c>
      <c r="D48" s="140"/>
      <c r="E48" s="137"/>
      <c r="F48" s="137"/>
      <c r="G48" s="137"/>
      <c r="H48" s="267" t="s">
        <v>240</v>
      </c>
      <c r="I48" s="267"/>
      <c r="J48" s="137"/>
      <c r="K48" s="138"/>
    </row>
    <row r="49" spans="2:11" s="139" customFormat="1" ht="12.95" customHeight="1">
      <c r="B49" s="134"/>
      <c r="C49" s="140" t="s">
        <v>241</v>
      </c>
      <c r="D49" s="140"/>
      <c r="E49" s="137"/>
      <c r="F49" s="137"/>
      <c r="G49" s="137"/>
      <c r="H49" s="265" t="s">
        <v>242</v>
      </c>
      <c r="I49" s="265"/>
      <c r="J49" s="137"/>
      <c r="K49" s="138"/>
    </row>
    <row r="50" spans="2:11" s="139" customFormat="1" ht="12.95" customHeight="1">
      <c r="B50" s="134"/>
      <c r="C50" s="140" t="s">
        <v>243</v>
      </c>
      <c r="D50" s="140"/>
      <c r="E50" s="137"/>
      <c r="F50" s="137"/>
      <c r="G50" s="137"/>
      <c r="H50" s="265" t="s">
        <v>244</v>
      </c>
      <c r="I50" s="265"/>
      <c r="J50" s="137"/>
      <c r="K50" s="138"/>
    </row>
    <row r="51" spans="2:11" s="139" customFormat="1" ht="12.95" customHeight="1">
      <c r="B51" s="134"/>
      <c r="C51" s="140" t="s">
        <v>245</v>
      </c>
      <c r="D51" s="140"/>
      <c r="E51" s="137"/>
      <c r="F51" s="137"/>
      <c r="G51" s="137"/>
      <c r="H51" s="265" t="s">
        <v>244</v>
      </c>
      <c r="I51" s="265"/>
      <c r="J51" s="137"/>
      <c r="K51" s="138"/>
    </row>
    <row r="52" spans="2:11">
      <c r="B52" s="142"/>
      <c r="C52" s="140"/>
      <c r="D52" s="140"/>
      <c r="E52" s="137"/>
      <c r="F52" s="137"/>
      <c r="G52" s="137"/>
      <c r="H52" s="140"/>
      <c r="I52" s="140"/>
      <c r="J52" s="143"/>
      <c r="K52" s="144"/>
    </row>
    <row r="53" spans="2:11" s="151" customFormat="1" ht="12.95" customHeight="1">
      <c r="B53" s="148"/>
      <c r="C53" s="140" t="s">
        <v>246</v>
      </c>
      <c r="D53" s="140"/>
      <c r="E53" s="137"/>
      <c r="F53" s="137"/>
      <c r="G53" s="141" t="s">
        <v>247</v>
      </c>
      <c r="H53" s="266" t="s">
        <v>248</v>
      </c>
      <c r="I53" s="267"/>
      <c r="J53" s="149"/>
      <c r="K53" s="150"/>
    </row>
    <row r="54" spans="2:11" s="151" customFormat="1" ht="12.95" customHeight="1">
      <c r="B54" s="148"/>
      <c r="C54" s="137"/>
      <c r="D54" s="137"/>
      <c r="E54" s="137"/>
      <c r="F54" s="137"/>
      <c r="G54" s="141" t="s">
        <v>249</v>
      </c>
      <c r="H54" s="268" t="s">
        <v>250</v>
      </c>
      <c r="I54" s="265"/>
      <c r="J54" s="149"/>
      <c r="K54" s="150"/>
    </row>
    <row r="55" spans="2:11" s="151" customFormat="1" ht="7.5" customHeight="1">
      <c r="B55" s="148"/>
      <c r="C55" s="137"/>
      <c r="D55" s="137"/>
      <c r="E55" s="137"/>
      <c r="F55" s="137"/>
      <c r="G55" s="152"/>
      <c r="H55" s="152"/>
      <c r="I55" s="152"/>
      <c r="J55" s="149"/>
      <c r="K55" s="150"/>
    </row>
    <row r="56" spans="2:11" s="151" customFormat="1" ht="12.95" customHeight="1">
      <c r="B56" s="148"/>
      <c r="C56" s="153" t="s">
        <v>251</v>
      </c>
      <c r="D56" s="137"/>
      <c r="E56" s="137"/>
      <c r="F56" s="152"/>
      <c r="G56" s="137"/>
      <c r="H56" s="266" t="s">
        <v>321</v>
      </c>
      <c r="I56" s="267"/>
      <c r="J56" s="149"/>
      <c r="K56" s="150"/>
    </row>
    <row r="57" spans="2:11" ht="22.5" customHeight="1" thickBot="1">
      <c r="B57" s="154"/>
      <c r="C57" s="155"/>
      <c r="D57" s="155"/>
      <c r="E57" s="155"/>
      <c r="F57" s="155"/>
      <c r="G57" s="155"/>
      <c r="H57" s="155"/>
      <c r="I57" s="155"/>
      <c r="J57" s="155"/>
      <c r="K57" s="156"/>
    </row>
    <row r="58" spans="2:11" ht="6.75" customHeight="1"/>
  </sheetData>
  <mergeCells count="17">
    <mergeCell ref="H51:I51"/>
    <mergeCell ref="H53:I53"/>
    <mergeCell ref="H54:I54"/>
    <mergeCell ref="H56:I56"/>
    <mergeCell ref="C26:J26"/>
    <mergeCell ref="C27:J27"/>
    <mergeCell ref="D30:E30"/>
    <mergeCell ref="H48:I48"/>
    <mergeCell ref="H49:I49"/>
    <mergeCell ref="H50:I50"/>
    <mergeCell ref="B25:K25"/>
    <mergeCell ref="F3:I3"/>
    <mergeCell ref="F4:I4"/>
    <mergeCell ref="F5:I5"/>
    <mergeCell ref="F7:I7"/>
    <mergeCell ref="F8:I8"/>
    <mergeCell ref="E10:J10"/>
  </mergeCells>
  <pageMargins left="0.74791666666666701" right="0.47222222222222199" top="0.74791666666666701" bottom="0.74791666666666701" header="0.31458333333333299" footer="0.31458333333333299"/>
  <pageSetup scale="91" orientation="portrait" r:id="rId1"/>
</worksheet>
</file>

<file path=xl/worksheets/sheet2.xml><?xml version="1.0" encoding="utf-8"?>
<worksheet xmlns="http://schemas.openxmlformats.org/spreadsheetml/2006/main" xmlns:r="http://schemas.openxmlformats.org/officeDocument/2006/relationships">
  <sheetPr>
    <tabColor theme="6" tint="0.59999389629810485"/>
    <pageSetUpPr fitToPage="1"/>
  </sheetPr>
  <dimension ref="A1:G128"/>
  <sheetViews>
    <sheetView showGridLines="0" topLeftCell="A76" zoomScale="90" zoomScaleNormal="90" workbookViewId="0">
      <selection activeCell="B80" sqref="B80"/>
    </sheetView>
  </sheetViews>
  <sheetFormatPr defaultColWidth="9.140625" defaultRowHeight="15"/>
  <cols>
    <col min="1" max="1" width="83.42578125" style="11" customWidth="1"/>
    <col min="2" max="2" width="15.7109375" style="10" customWidth="1"/>
    <col min="3" max="3" width="2.28515625" style="10" customWidth="1"/>
    <col min="4" max="4" width="15.7109375" style="10" customWidth="1"/>
    <col min="5" max="5" width="2.42578125" style="10" customWidth="1"/>
    <col min="6" max="6" width="10.5703125" style="11" bestFit="1" customWidth="1"/>
    <col min="7" max="7" width="17" style="11" customWidth="1"/>
    <col min="8" max="8" width="9.140625" style="11"/>
    <col min="9" max="9" width="19.28515625" style="11" customWidth="1"/>
    <col min="10" max="16384" width="9.140625" style="11"/>
  </cols>
  <sheetData>
    <row r="1" spans="1:5">
      <c r="A1" s="28" t="s">
        <v>0</v>
      </c>
    </row>
    <row r="2" spans="1:5">
      <c r="A2" s="204" t="str">
        <f>Kopertina!F3</f>
        <v>DOLPHIN GROUP shpk</v>
      </c>
    </row>
    <row r="3" spans="1:5">
      <c r="A3" s="204" t="str">
        <f>Kopertina!F4</f>
        <v>L96418203J</v>
      </c>
    </row>
    <row r="4" spans="1:5">
      <c r="A4" s="29" t="s">
        <v>3</v>
      </c>
    </row>
    <row r="5" spans="1:5">
      <c r="A5" s="13" t="s">
        <v>4</v>
      </c>
    </row>
    <row r="6" spans="1:5">
      <c r="A6" s="22"/>
      <c r="B6" s="12" t="s">
        <v>5</v>
      </c>
      <c r="C6" s="12"/>
      <c r="D6" s="12" t="s">
        <v>5</v>
      </c>
    </row>
    <row r="7" spans="1:5">
      <c r="A7" s="22"/>
      <c r="B7" s="12" t="s">
        <v>6</v>
      </c>
      <c r="C7" s="12"/>
      <c r="D7" s="12" t="s">
        <v>7</v>
      </c>
      <c r="E7" s="11"/>
    </row>
    <row r="8" spans="1:5">
      <c r="A8" s="13" t="s">
        <v>8</v>
      </c>
      <c r="B8" s="14"/>
      <c r="C8" s="14"/>
      <c r="D8" s="14"/>
      <c r="E8" s="11"/>
    </row>
    <row r="9" spans="1:5">
      <c r="A9" s="13"/>
      <c r="B9" s="14"/>
      <c r="C9" s="14"/>
      <c r="D9" s="14"/>
      <c r="E9" s="11"/>
    </row>
    <row r="10" spans="1:5">
      <c r="A10" s="15" t="s">
        <v>9</v>
      </c>
      <c r="B10" s="16"/>
      <c r="C10" s="16"/>
      <c r="D10" s="16"/>
      <c r="E10" s="11"/>
    </row>
    <row r="11" spans="1:5">
      <c r="A11" s="19" t="s">
        <v>10</v>
      </c>
      <c r="B11" s="38">
        <v>12102043</v>
      </c>
      <c r="C11" s="18"/>
      <c r="D11" s="38">
        <v>16676231</v>
      </c>
      <c r="E11" s="11"/>
    </row>
    <row r="12" spans="1:5">
      <c r="A12" s="19" t="s">
        <v>11</v>
      </c>
      <c r="B12" s="34"/>
      <c r="C12" s="18"/>
      <c r="D12" s="34"/>
      <c r="E12" s="11"/>
    </row>
    <row r="13" spans="1:5" ht="16.5" customHeight="1">
      <c r="A13" s="39" t="s">
        <v>12</v>
      </c>
      <c r="B13" s="38">
        <v>0</v>
      </c>
      <c r="C13" s="18"/>
      <c r="D13" s="38">
        <v>0</v>
      </c>
      <c r="E13" s="11"/>
    </row>
    <row r="14" spans="1:5" ht="16.5" customHeight="1">
      <c r="A14" s="39" t="s">
        <v>13</v>
      </c>
      <c r="B14" s="38">
        <v>0</v>
      </c>
      <c r="C14" s="18"/>
      <c r="D14" s="38">
        <v>0</v>
      </c>
      <c r="E14" s="11"/>
    </row>
    <row r="15" spans="1:5">
      <c r="A15" s="39" t="s">
        <v>14</v>
      </c>
      <c r="B15" s="38">
        <v>0</v>
      </c>
      <c r="C15" s="18"/>
      <c r="D15" s="38">
        <v>0</v>
      </c>
      <c r="E15" s="11"/>
    </row>
    <row r="16" spans="1:5">
      <c r="A16" s="39" t="s">
        <v>15</v>
      </c>
      <c r="B16" s="38">
        <v>0</v>
      </c>
      <c r="C16" s="18"/>
      <c r="D16" s="38">
        <v>0</v>
      </c>
      <c r="E16" s="11"/>
    </row>
    <row r="17" spans="1:7">
      <c r="A17" s="19" t="s">
        <v>16</v>
      </c>
      <c r="B17" s="34"/>
      <c r="C17" s="18"/>
      <c r="D17" s="34"/>
      <c r="E17" s="11"/>
    </row>
    <row r="18" spans="1:7">
      <c r="A18" s="39" t="s">
        <v>17</v>
      </c>
      <c r="B18" s="38">
        <v>0</v>
      </c>
      <c r="C18" s="18"/>
      <c r="D18" s="38">
        <v>0</v>
      </c>
      <c r="E18" s="11"/>
    </row>
    <row r="19" spans="1:7" ht="16.5" customHeight="1">
      <c r="A19" s="39" t="s">
        <v>18</v>
      </c>
      <c r="B19" s="38">
        <v>0</v>
      </c>
      <c r="C19" s="18"/>
      <c r="D19" s="38">
        <v>2032680</v>
      </c>
      <c r="E19" s="11"/>
    </row>
    <row r="20" spans="1:7" ht="16.5" customHeight="1">
      <c r="A20" s="39" t="s">
        <v>19</v>
      </c>
      <c r="B20" s="38">
        <v>0</v>
      </c>
      <c r="C20" s="18"/>
      <c r="D20" s="38">
        <v>0</v>
      </c>
      <c r="E20" s="11"/>
    </row>
    <row r="21" spans="1:7">
      <c r="A21" s="39" t="s">
        <v>20</v>
      </c>
      <c r="B21" s="38">
        <v>1826607</v>
      </c>
      <c r="C21" s="18"/>
      <c r="D21" s="38">
        <v>2549137</v>
      </c>
      <c r="E21" s="11"/>
    </row>
    <row r="22" spans="1:7">
      <c r="A22" s="39" t="s">
        <v>21</v>
      </c>
      <c r="B22" s="38">
        <v>0</v>
      </c>
      <c r="C22" s="18"/>
      <c r="D22" s="38">
        <v>0</v>
      </c>
      <c r="E22" s="11"/>
    </row>
    <row r="23" spans="1:7">
      <c r="A23" s="19" t="s">
        <v>22</v>
      </c>
      <c r="B23" s="18"/>
      <c r="C23" s="18"/>
      <c r="D23" s="18"/>
      <c r="E23" s="11"/>
    </row>
    <row r="24" spans="1:7">
      <c r="A24" s="39" t="s">
        <v>23</v>
      </c>
      <c r="B24" s="38">
        <v>1818903</v>
      </c>
      <c r="C24" s="18"/>
      <c r="D24" s="38">
        <v>5885058</v>
      </c>
      <c r="E24" s="11"/>
      <c r="G24" s="207"/>
    </row>
    <row r="25" spans="1:7">
      <c r="A25" s="39" t="s">
        <v>24</v>
      </c>
      <c r="B25" s="38">
        <v>152441740</v>
      </c>
      <c r="C25" s="18"/>
      <c r="D25" s="38">
        <v>166581464</v>
      </c>
      <c r="E25" s="11"/>
      <c r="G25" s="207"/>
    </row>
    <row r="26" spans="1:7">
      <c r="A26" s="39" t="s">
        <v>25</v>
      </c>
      <c r="B26" s="38">
        <v>0</v>
      </c>
      <c r="C26" s="18"/>
      <c r="D26" s="38">
        <v>0</v>
      </c>
      <c r="E26" s="11"/>
    </row>
    <row r="27" spans="1:7">
      <c r="A27" s="39" t="s">
        <v>26</v>
      </c>
      <c r="B27" s="38">
        <v>0</v>
      </c>
      <c r="C27" s="18"/>
      <c r="D27" s="38">
        <v>0</v>
      </c>
      <c r="E27" s="11"/>
      <c r="G27" s="207"/>
    </row>
    <row r="28" spans="1:7">
      <c r="A28" s="39" t="s">
        <v>27</v>
      </c>
      <c r="B28" s="38">
        <v>0</v>
      </c>
      <c r="C28" s="18"/>
      <c r="D28" s="38">
        <v>0</v>
      </c>
      <c r="E28" s="11"/>
    </row>
    <row r="29" spans="1:7">
      <c r="A29" s="39" t="s">
        <v>28</v>
      </c>
      <c r="B29" s="38">
        <v>0</v>
      </c>
      <c r="C29" s="18"/>
      <c r="D29" s="38">
        <v>0</v>
      </c>
      <c r="E29" s="11"/>
    </row>
    <row r="30" spans="1:7">
      <c r="A30" s="39" t="s">
        <v>29</v>
      </c>
      <c r="B30" s="38">
        <v>14851813</v>
      </c>
      <c r="C30" s="18"/>
      <c r="D30" s="38">
        <v>14851813</v>
      </c>
      <c r="E30" s="11"/>
    </row>
    <row r="31" spans="1:7">
      <c r="A31" s="19" t="s">
        <v>30</v>
      </c>
      <c r="B31" s="38">
        <v>29483934</v>
      </c>
      <c r="C31" s="18"/>
      <c r="D31" s="38">
        <v>10607934</v>
      </c>
      <c r="E31" s="11"/>
      <c r="G31" s="207"/>
    </row>
    <row r="32" spans="1:7">
      <c r="A32" s="19" t="s">
        <v>31</v>
      </c>
      <c r="B32" s="38">
        <v>0</v>
      </c>
      <c r="C32" s="18"/>
      <c r="D32" s="38">
        <v>0</v>
      </c>
      <c r="E32" s="11"/>
    </row>
    <row r="33" spans="1:6">
      <c r="A33" s="19" t="s">
        <v>32</v>
      </c>
      <c r="B33" s="25">
        <f>SUM(B11:B32)</f>
        <v>212525040</v>
      </c>
      <c r="C33" s="26"/>
      <c r="D33" s="25">
        <f>SUM(D11:D32)</f>
        <v>219184317</v>
      </c>
      <c r="E33" s="11"/>
    </row>
    <row r="34" spans="1:6">
      <c r="A34" s="19"/>
      <c r="B34" s="18"/>
      <c r="C34" s="18"/>
      <c r="D34" s="18"/>
      <c r="E34" s="11"/>
    </row>
    <row r="35" spans="1:6">
      <c r="A35" s="19" t="s">
        <v>33</v>
      </c>
      <c r="B35" s="18"/>
      <c r="C35" s="18"/>
      <c r="D35" s="18"/>
      <c r="E35" s="11"/>
    </row>
    <row r="36" spans="1:6">
      <c r="A36" s="19" t="s">
        <v>34</v>
      </c>
      <c r="B36" s="18"/>
      <c r="C36" s="18"/>
      <c r="D36" s="18"/>
      <c r="E36" s="11"/>
    </row>
    <row r="37" spans="1:6">
      <c r="A37" s="39" t="s">
        <v>35</v>
      </c>
      <c r="B37" s="38">
        <v>0</v>
      </c>
      <c r="C37" s="18"/>
      <c r="D37" s="38">
        <v>0</v>
      </c>
      <c r="E37" s="11"/>
    </row>
    <row r="38" spans="1:6">
      <c r="A38" s="39" t="s">
        <v>36</v>
      </c>
      <c r="B38" s="38">
        <v>0</v>
      </c>
      <c r="C38" s="18"/>
      <c r="D38" s="38">
        <v>0</v>
      </c>
      <c r="E38" s="11"/>
    </row>
    <row r="39" spans="1:6">
      <c r="A39" s="39" t="s">
        <v>37</v>
      </c>
      <c r="B39" s="38">
        <v>0</v>
      </c>
      <c r="C39" s="18"/>
      <c r="D39" s="38">
        <v>0</v>
      </c>
      <c r="E39" s="11"/>
    </row>
    <row r="40" spans="1:6">
      <c r="A40" s="39" t="s">
        <v>38</v>
      </c>
      <c r="B40" s="38">
        <v>0</v>
      </c>
      <c r="C40" s="18"/>
      <c r="D40" s="38">
        <v>0</v>
      </c>
      <c r="E40" s="11"/>
    </row>
    <row r="41" spans="1:6">
      <c r="A41" s="39" t="s">
        <v>39</v>
      </c>
      <c r="B41" s="38">
        <v>0</v>
      </c>
      <c r="C41" s="18"/>
      <c r="D41" s="38">
        <v>0</v>
      </c>
      <c r="E41" s="11"/>
    </row>
    <row r="42" spans="1:6">
      <c r="A42" s="39" t="s">
        <v>40</v>
      </c>
      <c r="B42" s="38">
        <v>0</v>
      </c>
      <c r="C42" s="18"/>
      <c r="D42" s="38">
        <v>0</v>
      </c>
      <c r="E42" s="11"/>
    </row>
    <row r="43" spans="1:6">
      <c r="A43" s="19" t="s">
        <v>41</v>
      </c>
      <c r="B43" s="18"/>
      <c r="C43" s="18"/>
      <c r="D43" s="18"/>
      <c r="E43" s="11"/>
    </row>
    <row r="44" spans="1:6">
      <c r="A44" s="39" t="s">
        <v>42</v>
      </c>
      <c r="B44" s="209">
        <v>0</v>
      </c>
      <c r="C44" s="18"/>
      <c r="D44" s="209">
        <v>0</v>
      </c>
      <c r="E44" s="11"/>
    </row>
    <row r="45" spans="1:6">
      <c r="A45" s="39" t="s">
        <v>43</v>
      </c>
      <c r="B45" s="38">
        <v>119999</v>
      </c>
      <c r="C45" s="18"/>
      <c r="D45" s="209">
        <v>126666</v>
      </c>
      <c r="E45" s="11"/>
    </row>
    <row r="46" spans="1:6">
      <c r="A46" s="39" t="s">
        <v>44</v>
      </c>
      <c r="B46" s="38">
        <v>1968923</v>
      </c>
      <c r="C46" s="18"/>
      <c r="D46" s="209">
        <v>2625230</v>
      </c>
      <c r="E46" s="11"/>
    </row>
    <row r="47" spans="1:6">
      <c r="A47" s="39" t="s">
        <v>45</v>
      </c>
      <c r="B47" s="38">
        <v>16748602</v>
      </c>
      <c r="C47" s="18"/>
      <c r="D47" s="209">
        <v>2936625</v>
      </c>
      <c r="E47" s="11"/>
      <c r="F47" s="207"/>
    </row>
    <row r="48" spans="1:6">
      <c r="A48" s="39" t="s">
        <v>46</v>
      </c>
      <c r="B48" s="38">
        <v>0</v>
      </c>
      <c r="C48" s="18"/>
      <c r="D48" s="209">
        <v>0</v>
      </c>
      <c r="E48" s="11"/>
    </row>
    <row r="49" spans="1:5">
      <c r="A49" s="19" t="s">
        <v>47</v>
      </c>
      <c r="B49" s="38">
        <v>0</v>
      </c>
      <c r="C49" s="18"/>
      <c r="D49" s="209">
        <v>0</v>
      </c>
      <c r="E49" s="11"/>
    </row>
    <row r="50" spans="1:5">
      <c r="A50" s="19" t="s">
        <v>48</v>
      </c>
      <c r="B50" s="18"/>
      <c r="C50" s="18"/>
      <c r="D50" s="18"/>
      <c r="E50" s="11"/>
    </row>
    <row r="51" spans="1:5">
      <c r="A51" s="39" t="s">
        <v>49</v>
      </c>
      <c r="B51" s="38">
        <v>0</v>
      </c>
      <c r="C51" s="18"/>
      <c r="D51" s="38">
        <v>0</v>
      </c>
      <c r="E51" s="11"/>
    </row>
    <row r="52" spans="1:5">
      <c r="A52" s="39" t="s">
        <v>50</v>
      </c>
      <c r="B52" s="38">
        <v>0</v>
      </c>
      <c r="C52" s="18"/>
      <c r="D52" s="38">
        <v>0</v>
      </c>
      <c r="E52" s="11"/>
    </row>
    <row r="53" spans="1:5">
      <c r="A53" s="39" t="s">
        <v>51</v>
      </c>
      <c r="B53" s="38">
        <v>0</v>
      </c>
      <c r="C53" s="18"/>
      <c r="D53" s="38">
        <v>0</v>
      </c>
      <c r="E53" s="11"/>
    </row>
    <row r="54" spans="1:5">
      <c r="A54" s="19" t="s">
        <v>52</v>
      </c>
      <c r="B54" s="38">
        <v>0</v>
      </c>
      <c r="C54" s="18"/>
      <c r="D54" s="38">
        <v>0</v>
      </c>
      <c r="E54" s="11"/>
    </row>
    <row r="55" spans="1:5">
      <c r="A55" s="19" t="s">
        <v>53</v>
      </c>
      <c r="B55" s="25">
        <f>SUM(B37:B54)</f>
        <v>18837524</v>
      </c>
      <c r="C55" s="26"/>
      <c r="D55" s="25">
        <f>SUM(D37:D54)</f>
        <v>5688521</v>
      </c>
      <c r="E55" s="11"/>
    </row>
    <row r="56" spans="1:5">
      <c r="A56" s="19"/>
      <c r="B56" s="20"/>
      <c r="C56" s="20"/>
      <c r="D56" s="20"/>
      <c r="E56" s="11"/>
    </row>
    <row r="57" spans="1:5" ht="15.75" thickBot="1">
      <c r="A57" s="19" t="s">
        <v>54</v>
      </c>
      <c r="B57" s="40">
        <f>B55+B33</f>
        <v>231362564</v>
      </c>
      <c r="C57" s="26"/>
      <c r="D57" s="40">
        <f>D55+D33</f>
        <v>224872838</v>
      </c>
      <c r="E57" s="11"/>
    </row>
    <row r="58" spans="1:5" ht="15.75" thickTop="1">
      <c r="A58" s="21"/>
      <c r="B58" s="18"/>
      <c r="C58" s="18"/>
      <c r="D58" s="18"/>
      <c r="E58" s="11"/>
    </row>
    <row r="59" spans="1:5">
      <c r="A59" s="13" t="s">
        <v>55</v>
      </c>
      <c r="B59" s="18"/>
      <c r="C59" s="18"/>
      <c r="D59" s="18"/>
      <c r="E59" s="11"/>
    </row>
    <row r="60" spans="1:5">
      <c r="A60" s="13"/>
      <c r="B60" s="18"/>
      <c r="C60" s="18"/>
      <c r="D60" s="18"/>
      <c r="E60" s="11"/>
    </row>
    <row r="61" spans="1:5">
      <c r="A61" s="19" t="s">
        <v>56</v>
      </c>
      <c r="B61" s="18"/>
      <c r="C61" s="18"/>
      <c r="D61" s="18"/>
      <c r="E61" s="11"/>
    </row>
    <row r="62" spans="1:5">
      <c r="A62" s="39" t="s">
        <v>57</v>
      </c>
      <c r="B62" s="38">
        <v>22593030</v>
      </c>
      <c r="C62" s="18"/>
      <c r="D62" s="209">
        <v>26563829</v>
      </c>
      <c r="E62" s="11"/>
    </row>
    <row r="63" spans="1:5">
      <c r="A63" s="39" t="s">
        <v>58</v>
      </c>
      <c r="B63" s="38">
        <v>0</v>
      </c>
      <c r="C63" s="18"/>
      <c r="D63" s="209">
        <v>0</v>
      </c>
      <c r="E63" s="11"/>
    </row>
    <row r="64" spans="1:5">
      <c r="A64" s="39" t="s">
        <v>59</v>
      </c>
      <c r="B64" s="209">
        <v>0</v>
      </c>
      <c r="C64" s="18"/>
      <c r="D64" s="209">
        <v>0</v>
      </c>
      <c r="E64" s="11"/>
    </row>
    <row r="65" spans="1:7">
      <c r="A65" s="39" t="s">
        <v>60</v>
      </c>
      <c r="B65" s="38">
        <v>8686043</v>
      </c>
      <c r="C65" s="18"/>
      <c r="D65" s="210">
        <v>9714688</v>
      </c>
      <c r="E65" s="11"/>
      <c r="G65" s="253"/>
    </row>
    <row r="66" spans="1:7">
      <c r="A66" s="39" t="s">
        <v>61</v>
      </c>
      <c r="B66" s="38">
        <v>0</v>
      </c>
      <c r="C66" s="18"/>
      <c r="D66" s="209">
        <v>0</v>
      </c>
      <c r="E66" s="11"/>
      <c r="G66" s="253"/>
    </row>
    <row r="67" spans="1:7">
      <c r="A67" s="39" t="s">
        <v>62</v>
      </c>
      <c r="B67" s="38">
        <v>0</v>
      </c>
      <c r="C67" s="18"/>
      <c r="D67" s="209">
        <v>0</v>
      </c>
      <c r="E67" s="11"/>
      <c r="G67" s="253"/>
    </row>
    <row r="68" spans="1:7">
      <c r="A68" s="39" t="s">
        <v>63</v>
      </c>
      <c r="B68" s="38">
        <v>0</v>
      </c>
      <c r="C68" s="18"/>
      <c r="D68" s="209">
        <v>0</v>
      </c>
      <c r="E68" s="11"/>
      <c r="G68" s="253"/>
    </row>
    <row r="69" spans="1:7">
      <c r="A69" s="39" t="s">
        <v>64</v>
      </c>
      <c r="B69" s="38">
        <v>90984</v>
      </c>
      <c r="C69" s="18"/>
      <c r="D69" s="209">
        <v>343065</v>
      </c>
      <c r="E69" s="11"/>
      <c r="G69" s="253"/>
    </row>
    <row r="70" spans="1:7">
      <c r="A70" s="39" t="s">
        <v>65</v>
      </c>
      <c r="B70" s="38">
        <v>913099</v>
      </c>
      <c r="C70" s="18"/>
      <c r="D70" s="209">
        <v>0</v>
      </c>
      <c r="E70" s="11"/>
      <c r="G70" s="253"/>
    </row>
    <row r="71" spans="1:7">
      <c r="A71" s="39" t="s">
        <v>66</v>
      </c>
      <c r="B71" s="38">
        <v>0</v>
      </c>
      <c r="C71" s="18"/>
      <c r="D71" s="209">
        <v>0</v>
      </c>
      <c r="E71" s="11"/>
      <c r="G71" s="253"/>
    </row>
    <row r="72" spans="1:7">
      <c r="A72" s="19" t="s">
        <v>67</v>
      </c>
      <c r="B72" s="38">
        <v>0</v>
      </c>
      <c r="C72" s="18"/>
      <c r="D72" s="209">
        <v>0</v>
      </c>
      <c r="E72" s="11"/>
      <c r="F72" s="207"/>
      <c r="G72" s="253"/>
    </row>
    <row r="73" spans="1:7">
      <c r="A73" s="19" t="s">
        <v>68</v>
      </c>
      <c r="B73" s="38">
        <v>0</v>
      </c>
      <c r="C73" s="18"/>
      <c r="D73" s="209">
        <v>0</v>
      </c>
      <c r="E73" s="11"/>
      <c r="G73" s="253"/>
    </row>
    <row r="74" spans="1:7">
      <c r="A74" s="19" t="s">
        <v>69</v>
      </c>
      <c r="B74" s="38">
        <v>0</v>
      </c>
      <c r="C74" s="18"/>
      <c r="D74" s="209">
        <v>0</v>
      </c>
      <c r="E74" s="11"/>
      <c r="G74" s="253"/>
    </row>
    <row r="75" spans="1:7">
      <c r="A75" s="19" t="s">
        <v>70</v>
      </c>
      <c r="B75" s="25">
        <f>SUM(B62:B74)</f>
        <v>32283156</v>
      </c>
      <c r="C75" s="26"/>
      <c r="D75" s="25">
        <f>SUM(D62:D74)</f>
        <v>36621582</v>
      </c>
      <c r="E75" s="11"/>
      <c r="G75" s="253"/>
    </row>
    <row r="76" spans="1:7">
      <c r="A76" s="19"/>
      <c r="B76" s="18"/>
      <c r="C76" s="18"/>
      <c r="D76" s="18"/>
      <c r="E76" s="11"/>
      <c r="G76" s="253"/>
    </row>
    <row r="77" spans="1:7">
      <c r="A77" s="19" t="s">
        <v>71</v>
      </c>
      <c r="B77" s="18"/>
      <c r="C77" s="18"/>
      <c r="D77" s="18"/>
      <c r="E77" s="11"/>
      <c r="G77" s="253"/>
    </row>
    <row r="78" spans="1:7">
      <c r="A78" s="39" t="s">
        <v>57</v>
      </c>
      <c r="B78" s="38">
        <v>0</v>
      </c>
      <c r="C78" s="18"/>
      <c r="D78" s="38">
        <v>0</v>
      </c>
      <c r="E78" s="11"/>
      <c r="G78" s="253"/>
    </row>
    <row r="79" spans="1:7">
      <c r="A79" s="39" t="s">
        <v>58</v>
      </c>
      <c r="B79" s="38">
        <v>0</v>
      </c>
      <c r="C79" s="18"/>
      <c r="D79" s="38">
        <v>0</v>
      </c>
      <c r="E79" s="11"/>
      <c r="G79" s="253"/>
    </row>
    <row r="80" spans="1:7">
      <c r="A80" s="39" t="s">
        <v>59</v>
      </c>
      <c r="B80" s="38">
        <v>153203550</v>
      </c>
      <c r="C80" s="18"/>
      <c r="D80" s="38">
        <v>151036436</v>
      </c>
      <c r="E80" s="11"/>
      <c r="G80" s="253"/>
    </row>
    <row r="81" spans="1:7">
      <c r="A81" s="39" t="s">
        <v>60</v>
      </c>
      <c r="B81" s="38">
        <v>0</v>
      </c>
      <c r="C81" s="18"/>
      <c r="D81" s="38">
        <v>0</v>
      </c>
      <c r="E81" s="11"/>
      <c r="G81" s="253"/>
    </row>
    <row r="82" spans="1:7">
      <c r="A82" s="39" t="s">
        <v>61</v>
      </c>
      <c r="B82" s="38">
        <v>0</v>
      </c>
      <c r="C82" s="18"/>
      <c r="D82" s="38">
        <v>0</v>
      </c>
      <c r="E82" s="11"/>
      <c r="G82" s="207"/>
    </row>
    <row r="83" spans="1:7">
      <c r="A83" s="39" t="s">
        <v>62</v>
      </c>
      <c r="B83" s="38">
        <v>0</v>
      </c>
      <c r="C83" s="18"/>
      <c r="D83" s="38">
        <v>0</v>
      </c>
      <c r="E83" s="11"/>
    </row>
    <row r="84" spans="1:7">
      <c r="A84" s="39" t="s">
        <v>63</v>
      </c>
      <c r="B84" s="38">
        <v>0</v>
      </c>
      <c r="C84" s="18"/>
      <c r="D84" s="38">
        <v>0</v>
      </c>
      <c r="E84" s="11"/>
    </row>
    <row r="85" spans="1:7">
      <c r="A85" s="39" t="s">
        <v>66</v>
      </c>
      <c r="B85" s="38">
        <v>0</v>
      </c>
      <c r="C85" s="18"/>
      <c r="D85" s="38">
        <v>0</v>
      </c>
      <c r="E85" s="11"/>
    </row>
    <row r="86" spans="1:7">
      <c r="A86" s="19" t="s">
        <v>67</v>
      </c>
      <c r="B86" s="38">
        <v>0</v>
      </c>
      <c r="C86" s="18"/>
      <c r="D86" s="38">
        <v>0</v>
      </c>
      <c r="E86" s="11"/>
    </row>
    <row r="87" spans="1:7">
      <c r="A87" s="19" t="s">
        <v>68</v>
      </c>
      <c r="B87" s="38">
        <v>0</v>
      </c>
      <c r="C87" s="18"/>
      <c r="D87" s="38">
        <v>0</v>
      </c>
      <c r="E87" s="11"/>
    </row>
    <row r="88" spans="1:7">
      <c r="A88" s="19" t="s">
        <v>69</v>
      </c>
      <c r="B88" s="18"/>
      <c r="C88" s="18"/>
      <c r="D88" s="18"/>
      <c r="E88" s="11"/>
    </row>
    <row r="89" spans="1:7">
      <c r="A89" s="39" t="s">
        <v>72</v>
      </c>
      <c r="B89" s="38">
        <v>0</v>
      </c>
      <c r="C89" s="18"/>
      <c r="D89" s="38">
        <v>0</v>
      </c>
      <c r="E89" s="11"/>
    </row>
    <row r="90" spans="1:7">
      <c r="A90" s="39" t="s">
        <v>73</v>
      </c>
      <c r="B90" s="38">
        <v>0</v>
      </c>
      <c r="C90" s="18"/>
      <c r="D90" s="38">
        <v>0</v>
      </c>
      <c r="E90" s="11"/>
    </row>
    <row r="91" spans="1:7">
      <c r="A91" s="19" t="s">
        <v>74</v>
      </c>
      <c r="B91" s="38">
        <v>0</v>
      </c>
      <c r="C91" s="18"/>
      <c r="D91" s="38">
        <v>0</v>
      </c>
      <c r="E91" s="11"/>
    </row>
    <row r="92" spans="1:7">
      <c r="A92" s="19" t="s">
        <v>75</v>
      </c>
      <c r="B92" s="25">
        <f>SUM(B78:B91)</f>
        <v>153203550</v>
      </c>
      <c r="C92" s="26"/>
      <c r="D92" s="25">
        <f>SUM(D78:D91)</f>
        <v>151036436</v>
      </c>
      <c r="E92" s="11"/>
    </row>
    <row r="93" spans="1:7">
      <c r="A93" s="19"/>
      <c r="B93" s="20"/>
      <c r="C93" s="20"/>
      <c r="D93" s="20"/>
      <c r="E93" s="11"/>
    </row>
    <row r="94" spans="1:7">
      <c r="A94" s="19" t="s">
        <v>76</v>
      </c>
      <c r="B94" s="41">
        <f>B75+B92</f>
        <v>185486706</v>
      </c>
      <c r="C94" s="26"/>
      <c r="D94" s="41">
        <f>D75+D92</f>
        <v>187658018</v>
      </c>
      <c r="E94" s="11"/>
      <c r="F94" s="207"/>
    </row>
    <row r="95" spans="1:7">
      <c r="A95" s="19"/>
      <c r="B95" s="18"/>
      <c r="C95" s="18"/>
      <c r="D95" s="18"/>
      <c r="E95" s="11"/>
    </row>
    <row r="96" spans="1:7">
      <c r="A96" s="19" t="s">
        <v>77</v>
      </c>
      <c r="B96" s="18"/>
      <c r="C96" s="18"/>
      <c r="D96" s="18"/>
      <c r="E96" s="11"/>
    </row>
    <row r="97" spans="1:5">
      <c r="A97" s="19" t="s">
        <v>78</v>
      </c>
      <c r="B97" s="38">
        <v>100000</v>
      </c>
      <c r="C97" s="18"/>
      <c r="D97" s="38">
        <v>100000</v>
      </c>
      <c r="E97" s="11"/>
    </row>
    <row r="98" spans="1:5">
      <c r="A98" s="19" t="s">
        <v>79</v>
      </c>
      <c r="B98" s="38">
        <v>0</v>
      </c>
      <c r="C98" s="18"/>
      <c r="D98" s="38">
        <v>0</v>
      </c>
      <c r="E98" s="11"/>
    </row>
    <row r="99" spans="1:5">
      <c r="A99" s="19" t="s">
        <v>80</v>
      </c>
      <c r="B99" s="38">
        <v>0</v>
      </c>
      <c r="C99" s="18"/>
      <c r="D99" s="38">
        <v>0</v>
      </c>
      <c r="E99" s="11"/>
    </row>
    <row r="100" spans="1:5">
      <c r="A100" s="19" t="s">
        <v>81</v>
      </c>
      <c r="B100" s="18"/>
      <c r="C100" s="18"/>
      <c r="D100" s="18"/>
      <c r="E100" s="11"/>
    </row>
    <row r="101" spans="1:5">
      <c r="A101" s="39" t="s">
        <v>82</v>
      </c>
      <c r="B101" s="38">
        <v>0</v>
      </c>
      <c r="C101" s="18"/>
      <c r="D101" s="38">
        <v>0</v>
      </c>
      <c r="E101" s="11"/>
    </row>
    <row r="102" spans="1:5">
      <c r="A102" s="39" t="s">
        <v>83</v>
      </c>
      <c r="B102" s="38">
        <v>0</v>
      </c>
      <c r="C102" s="18"/>
      <c r="D102" s="38">
        <v>0</v>
      </c>
      <c r="E102" s="11"/>
    </row>
    <row r="103" spans="1:5">
      <c r="A103" s="39" t="s">
        <v>81</v>
      </c>
      <c r="B103" s="38">
        <v>0</v>
      </c>
      <c r="C103" s="18"/>
      <c r="D103" s="38">
        <v>0</v>
      </c>
      <c r="E103" s="11"/>
    </row>
    <row r="104" spans="1:5">
      <c r="A104" s="39" t="s">
        <v>84</v>
      </c>
      <c r="B104" s="38">
        <v>0</v>
      </c>
      <c r="C104" s="18"/>
      <c r="D104" s="38">
        <v>0</v>
      </c>
      <c r="E104" s="11"/>
    </row>
    <row r="105" spans="1:5">
      <c r="A105" s="19" t="s">
        <v>85</v>
      </c>
      <c r="B105" s="38">
        <f>D105+D106</f>
        <v>37114820</v>
      </c>
      <c r="C105" s="18"/>
      <c r="D105" s="38">
        <v>29223089</v>
      </c>
      <c r="E105" s="11"/>
    </row>
    <row r="106" spans="1:5">
      <c r="A106" s="19" t="s">
        <v>86</v>
      </c>
      <c r="B106" s="206">
        <f>+'2.1-Pasqyra e Perform. (natyra)'!B57</f>
        <v>8661037.5999999996</v>
      </c>
      <c r="C106" s="18"/>
      <c r="D106" s="38">
        <v>7891731</v>
      </c>
      <c r="E106" s="11"/>
    </row>
    <row r="107" spans="1:5" ht="18" customHeight="1">
      <c r="A107" s="19" t="s">
        <v>87</v>
      </c>
      <c r="B107" s="33">
        <f>SUM(B97:B106)</f>
        <v>45875857.600000001</v>
      </c>
      <c r="C107" s="34"/>
      <c r="D107" s="33">
        <f>SUM(D97:D106)</f>
        <v>37214820</v>
      </c>
      <c r="E107" s="11"/>
    </row>
    <row r="108" spans="1:5">
      <c r="A108" s="17" t="s">
        <v>88</v>
      </c>
      <c r="B108" s="38"/>
      <c r="C108" s="18"/>
      <c r="D108" s="38"/>
      <c r="E108" s="11"/>
    </row>
    <row r="109" spans="1:5">
      <c r="A109" s="19" t="s">
        <v>89</v>
      </c>
      <c r="B109" s="41">
        <f>SUM(B107:B108)</f>
        <v>45875857.600000001</v>
      </c>
      <c r="C109" s="26"/>
      <c r="D109" s="41">
        <f>SUM(D107:D108)</f>
        <v>37214820</v>
      </c>
      <c r="E109" s="11"/>
    </row>
    <row r="110" spans="1:5">
      <c r="A110" s="19"/>
      <c r="B110" s="18"/>
      <c r="C110" s="18"/>
      <c r="D110" s="18"/>
      <c r="E110" s="5"/>
    </row>
    <row r="111" spans="1:5" ht="15.75" thickBot="1">
      <c r="A111" s="42" t="s">
        <v>90</v>
      </c>
      <c r="B111" s="40">
        <f>B94+B109</f>
        <v>231362563.59999999</v>
      </c>
      <c r="C111" s="26"/>
      <c r="D111" s="40">
        <f>D94+D109</f>
        <v>224872838</v>
      </c>
      <c r="E111" s="6"/>
    </row>
    <row r="112" spans="1:5" ht="15.75" thickTop="1">
      <c r="A112" s="7"/>
      <c r="B112" s="8"/>
      <c r="C112" s="8"/>
      <c r="D112" s="8"/>
      <c r="E112" s="8"/>
    </row>
    <row r="113" spans="1:5">
      <c r="A113" s="23" t="s">
        <v>91</v>
      </c>
      <c r="B113" s="24">
        <f>B57-B111</f>
        <v>0.40000000596046448</v>
      </c>
      <c r="C113" s="24">
        <f t="shared" ref="C113:D113" si="0">C57-C111</f>
        <v>0</v>
      </c>
      <c r="D113" s="24">
        <f t="shared" si="0"/>
        <v>0</v>
      </c>
      <c r="E113" s="9"/>
    </row>
    <row r="114" spans="1:5">
      <c r="A114" s="9"/>
      <c r="B114" s="9"/>
      <c r="C114" s="9"/>
      <c r="D114" s="9"/>
      <c r="E114" s="9"/>
    </row>
    <row r="115" spans="1:5">
      <c r="A115" s="9"/>
      <c r="B115" s="9"/>
      <c r="C115" s="9"/>
      <c r="D115" s="9"/>
      <c r="E115" s="9"/>
    </row>
    <row r="116" spans="1:5" ht="30" customHeight="1">
      <c r="A116" s="271" t="s">
        <v>92</v>
      </c>
      <c r="B116" s="271"/>
      <c r="C116" s="271"/>
      <c r="D116" s="271"/>
      <c r="E116" s="9"/>
    </row>
    <row r="117" spans="1:5">
      <c r="A117" s="9"/>
      <c r="B117" s="9"/>
      <c r="C117" s="9"/>
      <c r="D117" s="9"/>
      <c r="E117" s="9"/>
    </row>
    <row r="118" spans="1:5">
      <c r="A118" s="9"/>
      <c r="B118" s="9"/>
      <c r="C118" s="9"/>
      <c r="D118" s="9"/>
      <c r="E118" s="9"/>
    </row>
    <row r="119" spans="1:5">
      <c r="A119" s="9"/>
      <c r="B119" s="9"/>
      <c r="C119" s="9"/>
      <c r="D119" s="9"/>
      <c r="E119" s="9"/>
    </row>
    <row r="120" spans="1:5">
      <c r="A120" s="9"/>
      <c r="B120" s="9"/>
      <c r="C120" s="9"/>
      <c r="D120" s="9"/>
      <c r="E120" s="9"/>
    </row>
    <row r="121" spans="1:5">
      <c r="A121" s="9"/>
      <c r="B121" s="9"/>
      <c r="C121" s="9"/>
      <c r="D121" s="9"/>
      <c r="E121" s="9"/>
    </row>
    <row r="122" spans="1:5">
      <c r="A122" s="9"/>
      <c r="B122" s="9"/>
      <c r="C122" s="9"/>
      <c r="D122" s="9"/>
      <c r="E122" s="9"/>
    </row>
    <row r="123" spans="1:5">
      <c r="A123" s="9"/>
      <c r="B123" s="254"/>
      <c r="C123" s="8"/>
      <c r="D123" s="8"/>
      <c r="E123" s="8"/>
    </row>
    <row r="124" spans="1:5">
      <c r="A124" s="9"/>
      <c r="B124" s="8"/>
      <c r="C124" s="8"/>
      <c r="D124" s="8"/>
      <c r="E124" s="8"/>
    </row>
    <row r="125" spans="1:5">
      <c r="A125" s="9"/>
      <c r="B125" s="8"/>
      <c r="C125" s="8"/>
      <c r="D125" s="8"/>
      <c r="E125" s="8"/>
    </row>
    <row r="126" spans="1:5">
      <c r="A126" s="9"/>
      <c r="B126" s="8"/>
      <c r="C126" s="8"/>
      <c r="D126" s="8"/>
      <c r="E126" s="8"/>
    </row>
    <row r="127" spans="1:5">
      <c r="A127" s="9"/>
      <c r="B127" s="8"/>
      <c r="C127" s="8"/>
      <c r="D127" s="8"/>
      <c r="E127" s="8"/>
    </row>
    <row r="128" spans="1:5">
      <c r="A128" s="9"/>
      <c r="B128" s="8"/>
      <c r="C128" s="8"/>
      <c r="D128" s="8"/>
      <c r="E128" s="8"/>
    </row>
  </sheetData>
  <mergeCells count="1">
    <mergeCell ref="A116:D116"/>
  </mergeCells>
  <pageMargins left="0.70866141732283472" right="0.70866141732283472" top="0.74803149606299213" bottom="1.3385826771653544" header="0.31496062992125984" footer="0.31496062992125984"/>
  <pageSetup scale="77" fitToHeight="2" orientation="portrait" r:id="rId1"/>
</worksheet>
</file>

<file path=xl/worksheets/sheet3.xml><?xml version="1.0" encoding="utf-8"?>
<worksheet xmlns="http://schemas.openxmlformats.org/spreadsheetml/2006/main" xmlns:r="http://schemas.openxmlformats.org/officeDocument/2006/relationships">
  <sheetPr>
    <tabColor theme="6" tint="0.39997558519241921"/>
  </sheetPr>
  <dimension ref="A1:J65"/>
  <sheetViews>
    <sheetView showGridLines="0" tabSelected="1" topLeftCell="A34" zoomScale="90" zoomScaleNormal="90" workbookViewId="0">
      <selection activeCell="D57" sqref="D57"/>
    </sheetView>
  </sheetViews>
  <sheetFormatPr defaultColWidth="9.140625" defaultRowHeight="15"/>
  <cols>
    <col min="1" max="1" width="107" style="11" customWidth="1"/>
    <col min="2" max="2" width="17.140625" style="10" customWidth="1"/>
    <col min="3" max="3" width="1.28515625" style="10" customWidth="1"/>
    <col min="4" max="4" width="15.5703125" style="10" customWidth="1"/>
    <col min="5" max="5" width="2.5703125" style="10" customWidth="1"/>
    <col min="6" max="7" width="11" style="11" bestFit="1" customWidth="1"/>
    <col min="8" max="8" width="9.5703125" style="11" bestFit="1" customWidth="1"/>
    <col min="9" max="9" width="9.140625" style="11"/>
    <col min="10" max="10" width="17.5703125" style="11" customWidth="1"/>
    <col min="11" max="16384" width="9.140625" style="11"/>
  </cols>
  <sheetData>
    <row r="1" spans="1:6">
      <c r="A1" s="28" t="s">
        <v>0</v>
      </c>
    </row>
    <row r="2" spans="1:6">
      <c r="A2" s="204" t="str">
        <f>'1-Pasqyra e Pozicioni Financiar'!A2</f>
        <v>DOLPHIN GROUP shpk</v>
      </c>
    </row>
    <row r="3" spans="1:6">
      <c r="A3" s="204" t="str">
        <f>'1-Pasqyra e Pozicioni Financiar'!A3</f>
        <v>L96418203J</v>
      </c>
    </row>
    <row r="4" spans="1:6">
      <c r="A4" s="29" t="s">
        <v>3</v>
      </c>
    </row>
    <row r="5" spans="1:6">
      <c r="A5" s="28" t="s">
        <v>93</v>
      </c>
      <c r="B5" s="11"/>
      <c r="C5" s="11"/>
      <c r="D5" s="11"/>
      <c r="E5" s="11"/>
    </row>
    <row r="6" spans="1:6">
      <c r="A6" s="16"/>
      <c r="B6" s="12" t="s">
        <v>5</v>
      </c>
      <c r="C6" s="12"/>
      <c r="D6" s="12" t="s">
        <v>5</v>
      </c>
      <c r="E6" s="12"/>
    </row>
    <row r="7" spans="1:6">
      <c r="A7" s="16"/>
      <c r="B7" s="12" t="s">
        <v>6</v>
      </c>
      <c r="C7" s="12"/>
      <c r="D7" s="12" t="s">
        <v>7</v>
      </c>
      <c r="E7" s="12"/>
    </row>
    <row r="8" spans="1:6">
      <c r="A8" s="27"/>
      <c r="B8" s="16"/>
      <c r="C8" s="16"/>
      <c r="D8" s="16"/>
      <c r="E8" s="16"/>
    </row>
    <row r="9" spans="1:6">
      <c r="A9" s="19" t="s">
        <v>94</v>
      </c>
      <c r="B9" s="30"/>
      <c r="C9" s="31"/>
      <c r="D9" s="30"/>
      <c r="E9" s="30"/>
    </row>
    <row r="10" spans="1:6">
      <c r="A10" s="39" t="s">
        <v>95</v>
      </c>
      <c r="B10" s="43">
        <v>102582303</v>
      </c>
      <c r="C10" s="31"/>
      <c r="D10" s="211">
        <v>127933484</v>
      </c>
      <c r="E10" s="30"/>
    </row>
    <row r="11" spans="1:6">
      <c r="A11" s="39" t="s">
        <v>96</v>
      </c>
      <c r="B11" s="43">
        <v>0</v>
      </c>
      <c r="C11" s="31"/>
      <c r="D11" s="43">
        <v>0</v>
      </c>
      <c r="E11" s="30"/>
    </row>
    <row r="12" spans="1:6">
      <c r="A12" s="39" t="s">
        <v>97</v>
      </c>
      <c r="B12" s="43">
        <v>272103</v>
      </c>
      <c r="C12" s="31"/>
      <c r="D12" s="43">
        <v>0</v>
      </c>
      <c r="E12" s="30"/>
    </row>
    <row r="13" spans="1:6">
      <c r="A13" s="39" t="s">
        <v>98</v>
      </c>
      <c r="B13" s="43">
        <v>0</v>
      </c>
      <c r="C13" s="31"/>
      <c r="D13" s="43">
        <v>0</v>
      </c>
      <c r="E13" s="30"/>
    </row>
    <row r="14" spans="1:6">
      <c r="A14" s="39" t="s">
        <v>99</v>
      </c>
      <c r="B14" s="43">
        <v>0</v>
      </c>
      <c r="C14" s="31"/>
      <c r="D14" s="43">
        <v>0</v>
      </c>
      <c r="E14" s="30"/>
      <c r="F14" s="207"/>
    </row>
    <row r="15" spans="1:6">
      <c r="A15" s="19" t="s">
        <v>100</v>
      </c>
      <c r="B15" s="43">
        <v>64298772</v>
      </c>
      <c r="C15" s="31"/>
      <c r="D15" s="43">
        <v>85348567</v>
      </c>
      <c r="E15" s="30"/>
    </row>
    <row r="16" spans="1:6">
      <c r="A16" s="19" t="s">
        <v>101</v>
      </c>
      <c r="B16" s="43">
        <v>-91298250</v>
      </c>
      <c r="C16" s="31"/>
      <c r="D16" s="43">
        <v>-107786444</v>
      </c>
      <c r="E16" s="30"/>
    </row>
    <row r="17" spans="1:10">
      <c r="A17" s="19" t="s">
        <v>102</v>
      </c>
      <c r="B17" s="43">
        <v>0</v>
      </c>
      <c r="C17" s="31"/>
      <c r="D17" s="43">
        <v>0</v>
      </c>
      <c r="E17" s="30"/>
    </row>
    <row r="18" spans="1:10">
      <c r="A18" s="19" t="s">
        <v>103</v>
      </c>
      <c r="B18" s="30"/>
      <c r="C18" s="31"/>
      <c r="D18" s="30"/>
      <c r="E18" s="30"/>
      <c r="J18" s="253"/>
    </row>
    <row r="19" spans="1:10">
      <c r="A19" s="39" t="s">
        <v>103</v>
      </c>
      <c r="B19" s="43">
        <v>-55105550</v>
      </c>
      <c r="C19" s="31"/>
      <c r="D19" s="211">
        <v>-79657689</v>
      </c>
      <c r="E19" s="30"/>
      <c r="F19" s="212"/>
      <c r="G19" s="212"/>
      <c r="J19" s="253"/>
    </row>
    <row r="20" spans="1:10">
      <c r="A20" s="39" t="s">
        <v>104</v>
      </c>
      <c r="B20" s="43">
        <v>0</v>
      </c>
      <c r="C20" s="31"/>
      <c r="D20" s="211">
        <v>-1175690</v>
      </c>
      <c r="E20" s="30"/>
      <c r="J20" s="253"/>
    </row>
    <row r="21" spans="1:10">
      <c r="A21" s="19" t="s">
        <v>105</v>
      </c>
      <c r="B21" s="30"/>
      <c r="C21" s="31"/>
      <c r="D21" s="30"/>
      <c r="E21" s="30"/>
      <c r="J21" s="253"/>
    </row>
    <row r="22" spans="1:10">
      <c r="A22" s="39" t="s">
        <v>106</v>
      </c>
      <c r="B22" s="43">
        <v>-3371288</v>
      </c>
      <c r="C22" s="31"/>
      <c r="D22" s="211">
        <v>-3731351</v>
      </c>
      <c r="E22" s="30"/>
      <c r="J22" s="253"/>
    </row>
    <row r="23" spans="1:10">
      <c r="A23" s="39" t="s">
        <v>107</v>
      </c>
      <c r="B23" s="43">
        <v>-563005</v>
      </c>
      <c r="C23" s="31"/>
      <c r="D23" s="211">
        <v>-623136</v>
      </c>
      <c r="E23" s="30"/>
      <c r="J23" s="253"/>
    </row>
    <row r="24" spans="1:10">
      <c r="A24" s="39" t="s">
        <v>108</v>
      </c>
      <c r="B24" s="43">
        <v>0</v>
      </c>
      <c r="C24" s="31"/>
      <c r="D24" s="211">
        <v>0</v>
      </c>
      <c r="E24" s="30"/>
      <c r="J24" s="253"/>
    </row>
    <row r="25" spans="1:10">
      <c r="A25" s="19" t="s">
        <v>109</v>
      </c>
      <c r="B25" s="43">
        <v>0</v>
      </c>
      <c r="C25" s="31"/>
      <c r="D25" s="211">
        <v>0</v>
      </c>
      <c r="E25" s="30"/>
      <c r="J25" s="253"/>
    </row>
    <row r="26" spans="1:10">
      <c r="A26" s="19" t="s">
        <v>110</v>
      </c>
      <c r="B26" s="43">
        <v>-1318995</v>
      </c>
      <c r="C26" s="31"/>
      <c r="D26" s="211">
        <v>-1006457</v>
      </c>
      <c r="E26" s="30"/>
      <c r="J26" s="253"/>
    </row>
    <row r="27" spans="1:10">
      <c r="A27" s="19" t="s">
        <v>111</v>
      </c>
      <c r="B27" s="43">
        <v>-5139830</v>
      </c>
      <c r="C27" s="31"/>
      <c r="D27" s="211">
        <v>-9039460</v>
      </c>
      <c r="E27" s="30"/>
      <c r="J27" s="253"/>
    </row>
    <row r="28" spans="1:10">
      <c r="A28" s="19" t="s">
        <v>112</v>
      </c>
      <c r="B28" s="30"/>
      <c r="C28" s="31"/>
      <c r="D28" s="30"/>
      <c r="E28" s="30"/>
      <c r="J28" s="253"/>
    </row>
    <row r="29" spans="1:10" ht="15" customHeight="1">
      <c r="A29" s="39" t="s">
        <v>113</v>
      </c>
      <c r="B29" s="43">
        <v>0</v>
      </c>
      <c r="C29" s="31"/>
      <c r="D29" s="43">
        <v>0</v>
      </c>
      <c r="E29" s="30"/>
      <c r="J29" s="253"/>
    </row>
    <row r="30" spans="1:10" ht="15" customHeight="1">
      <c r="A30" s="39" t="s">
        <v>114</v>
      </c>
      <c r="B30" s="43">
        <v>0</v>
      </c>
      <c r="C30" s="31"/>
      <c r="D30" s="43">
        <v>0</v>
      </c>
      <c r="E30" s="30"/>
      <c r="J30" s="253"/>
    </row>
    <row r="31" spans="1:10" ht="15" customHeight="1">
      <c r="A31" s="39" t="s">
        <v>115</v>
      </c>
      <c r="B31" s="43">
        <v>0</v>
      </c>
      <c r="C31" s="31"/>
      <c r="D31" s="43">
        <v>0</v>
      </c>
      <c r="E31" s="30"/>
      <c r="J31" s="253"/>
    </row>
    <row r="32" spans="1:10" ht="15" customHeight="1">
      <c r="A32" s="39" t="s">
        <v>116</v>
      </c>
      <c r="B32" s="43">
        <v>0</v>
      </c>
      <c r="C32" s="31"/>
      <c r="D32" s="43">
        <v>0</v>
      </c>
      <c r="E32" s="30"/>
      <c r="J32" s="253"/>
    </row>
    <row r="33" spans="1:10" ht="15" customHeight="1">
      <c r="A33" s="39" t="s">
        <v>117</v>
      </c>
      <c r="B33" s="43">
        <v>0</v>
      </c>
      <c r="C33" s="31"/>
      <c r="D33" s="43">
        <v>0</v>
      </c>
      <c r="E33" s="30"/>
      <c r="J33" s="253"/>
    </row>
    <row r="34" spans="1:10" ht="15" customHeight="1">
      <c r="A34" s="39" t="s">
        <v>118</v>
      </c>
      <c r="B34" s="43">
        <v>0</v>
      </c>
      <c r="C34" s="31"/>
      <c r="D34" s="43">
        <v>0</v>
      </c>
      <c r="E34" s="30"/>
      <c r="J34" s="253"/>
    </row>
    <row r="35" spans="1:10">
      <c r="A35" s="19" t="s">
        <v>119</v>
      </c>
      <c r="B35" s="43">
        <v>0</v>
      </c>
      <c r="C35" s="31"/>
      <c r="D35" s="43">
        <v>0</v>
      </c>
      <c r="E35" s="30"/>
      <c r="J35" s="253"/>
    </row>
    <row r="36" spans="1:10">
      <c r="A36" s="19" t="s">
        <v>120</v>
      </c>
      <c r="B36" s="30"/>
      <c r="C36" s="31"/>
      <c r="D36" s="30"/>
      <c r="E36" s="30"/>
      <c r="J36" s="253"/>
    </row>
    <row r="37" spans="1:10">
      <c r="A37" s="39" t="s">
        <v>121</v>
      </c>
      <c r="B37" s="43">
        <v>0</v>
      </c>
      <c r="C37" s="31"/>
      <c r="D37" s="43">
        <v>0</v>
      </c>
      <c r="E37" s="30"/>
      <c r="J37" s="253"/>
    </row>
    <row r="38" spans="1:10">
      <c r="A38" s="39" t="s">
        <v>122</v>
      </c>
      <c r="B38" s="43">
        <v>0</v>
      </c>
      <c r="C38" s="31"/>
      <c r="D38" s="43">
        <v>0</v>
      </c>
      <c r="E38" s="30"/>
    </row>
    <row r="39" spans="1:10">
      <c r="A39" s="39" t="s">
        <v>123</v>
      </c>
      <c r="B39" s="43">
        <v>-166804</v>
      </c>
      <c r="C39" s="31"/>
      <c r="D39" s="211">
        <v>-213644</v>
      </c>
      <c r="E39" s="30"/>
    </row>
    <row r="40" spans="1:10">
      <c r="A40" s="19" t="s">
        <v>124</v>
      </c>
      <c r="B40" s="43">
        <v>0</v>
      </c>
      <c r="C40" s="31"/>
      <c r="D40" s="43">
        <v>0</v>
      </c>
      <c r="E40" s="30"/>
    </row>
    <row r="41" spans="1:10">
      <c r="A41" s="77" t="s">
        <v>125</v>
      </c>
      <c r="B41" s="43">
        <v>0</v>
      </c>
      <c r="C41" s="31"/>
      <c r="D41" s="43">
        <v>-763791</v>
      </c>
      <c r="E41" s="30"/>
    </row>
    <row r="42" spans="1:10">
      <c r="A42" s="19" t="s">
        <v>126</v>
      </c>
      <c r="B42" s="35">
        <f>SUM(B9:B41)</f>
        <v>10189456</v>
      </c>
      <c r="C42" s="36"/>
      <c r="D42" s="35">
        <f>SUM(D9:D41)</f>
        <v>9284389</v>
      </c>
      <c r="E42" s="36"/>
      <c r="F42" s="207"/>
      <c r="G42" s="207"/>
    </row>
    <row r="43" spans="1:10">
      <c r="A43" s="19" t="s">
        <v>127</v>
      </c>
      <c r="B43" s="36"/>
      <c r="C43" s="36"/>
      <c r="D43" s="36"/>
      <c r="E43" s="36"/>
    </row>
    <row r="44" spans="1:10">
      <c r="A44" s="39" t="s">
        <v>128</v>
      </c>
      <c r="B44" s="43">
        <f>-B42*15%</f>
        <v>-1528418.4</v>
      </c>
      <c r="C44" s="31"/>
      <c r="D44" s="211">
        <f>-D42*0.15</f>
        <v>-1392658.3499999999</v>
      </c>
      <c r="E44" s="30"/>
    </row>
    <row r="45" spans="1:10">
      <c r="A45" s="39" t="s">
        <v>129</v>
      </c>
      <c r="B45" s="43">
        <v>0</v>
      </c>
      <c r="C45" s="31"/>
      <c r="D45" s="43">
        <v>0</v>
      </c>
      <c r="E45" s="30"/>
    </row>
    <row r="46" spans="1:10">
      <c r="A46" s="39" t="s">
        <v>130</v>
      </c>
      <c r="B46" s="43">
        <v>0</v>
      </c>
      <c r="C46" s="31"/>
      <c r="D46" s="43">
        <v>0</v>
      </c>
      <c r="E46" s="30"/>
    </row>
    <row r="47" spans="1:10">
      <c r="A47" s="19" t="s">
        <v>131</v>
      </c>
      <c r="B47" s="35">
        <f>SUM(B42:B46)</f>
        <v>8661037.5999999996</v>
      </c>
      <c r="C47" s="36"/>
      <c r="D47" s="35">
        <f>SUM(D42:D46)</f>
        <v>7891730.6500000004</v>
      </c>
      <c r="E47" s="36"/>
    </row>
    <row r="48" spans="1:10" ht="15.75" thickBot="1">
      <c r="A48" s="45"/>
      <c r="B48" s="46"/>
      <c r="C48" s="46"/>
      <c r="D48" s="46"/>
      <c r="E48" s="31"/>
    </row>
    <row r="49" spans="1:5" ht="15.75" thickTop="1">
      <c r="A49" s="47" t="s">
        <v>132</v>
      </c>
      <c r="B49" s="32"/>
      <c r="C49" s="32"/>
      <c r="D49" s="32"/>
      <c r="E49" s="31"/>
    </row>
    <row r="50" spans="1:5">
      <c r="A50" s="39" t="s">
        <v>133</v>
      </c>
      <c r="B50" s="44">
        <v>0</v>
      </c>
      <c r="C50" s="32"/>
      <c r="D50" s="44">
        <v>0</v>
      </c>
      <c r="E50" s="30"/>
    </row>
    <row r="51" spans="1:5">
      <c r="A51" s="39" t="s">
        <v>134</v>
      </c>
      <c r="B51" s="44">
        <v>0</v>
      </c>
      <c r="C51" s="32"/>
      <c r="D51" s="44">
        <v>0</v>
      </c>
      <c r="E51" s="30"/>
    </row>
    <row r="52" spans="1:5">
      <c r="A52" s="39" t="s">
        <v>135</v>
      </c>
      <c r="B52" s="44">
        <v>0</v>
      </c>
      <c r="C52" s="32"/>
      <c r="D52" s="44">
        <v>0</v>
      </c>
      <c r="E52" s="16"/>
    </row>
    <row r="53" spans="1:5" ht="15" customHeight="1">
      <c r="A53" s="39" t="s">
        <v>136</v>
      </c>
      <c r="B53" s="44">
        <v>0</v>
      </c>
      <c r="C53" s="32"/>
      <c r="D53" s="44">
        <v>0</v>
      </c>
      <c r="E53" s="37"/>
    </row>
    <row r="54" spans="1:5">
      <c r="A54" s="78" t="s">
        <v>137</v>
      </c>
      <c r="B54" s="44">
        <v>0</v>
      </c>
      <c r="C54" s="32"/>
      <c r="D54" s="44">
        <v>0</v>
      </c>
      <c r="E54" s="1"/>
    </row>
    <row r="55" spans="1:5">
      <c r="A55" s="47" t="s">
        <v>138</v>
      </c>
      <c r="B55" s="48">
        <f>SUM(B50:B54)</f>
        <v>0</v>
      </c>
      <c r="C55" s="49"/>
      <c r="D55" s="48">
        <f>SUM(D50:D54)</f>
        <v>0</v>
      </c>
      <c r="E55" s="37"/>
    </row>
    <row r="56" spans="1:5">
      <c r="A56" s="50"/>
      <c r="B56" s="52"/>
      <c r="C56" s="52"/>
      <c r="D56" s="52"/>
      <c r="E56" s="37"/>
    </row>
    <row r="57" spans="1:5" ht="15.75" thickBot="1">
      <c r="A57" s="47" t="s">
        <v>139</v>
      </c>
      <c r="B57" s="53">
        <f>B47+B55</f>
        <v>8661037.5999999996</v>
      </c>
      <c r="C57" s="54"/>
      <c r="D57" s="53">
        <f>D47+D55</f>
        <v>7891730.6500000004</v>
      </c>
      <c r="E57" s="37"/>
    </row>
    <row r="58" spans="1:5" ht="15.75" thickTop="1">
      <c r="A58" s="50"/>
      <c r="B58" s="52"/>
      <c r="C58" s="52"/>
      <c r="D58" s="52"/>
      <c r="E58" s="37"/>
    </row>
    <row r="59" spans="1:5">
      <c r="A59" s="55" t="s">
        <v>140</v>
      </c>
      <c r="B59" s="52"/>
      <c r="C59" s="52"/>
      <c r="D59" s="52"/>
      <c r="E59" s="4"/>
    </row>
    <row r="60" spans="1:5">
      <c r="A60" s="50" t="s">
        <v>141</v>
      </c>
      <c r="B60" s="43"/>
      <c r="C60" s="30"/>
      <c r="D60" s="43"/>
      <c r="E60" s="4"/>
    </row>
    <row r="61" spans="1:5">
      <c r="A61" s="50" t="s">
        <v>142</v>
      </c>
      <c r="B61" s="43"/>
      <c r="C61" s="30"/>
      <c r="D61" s="43"/>
      <c r="E61" s="4"/>
    </row>
    <row r="62" spans="1:5">
      <c r="A62" s="3"/>
      <c r="B62" s="4"/>
      <c r="C62" s="4"/>
      <c r="D62" s="4"/>
      <c r="E62" s="4"/>
    </row>
    <row r="63" spans="1:5">
      <c r="A63" s="3"/>
      <c r="B63" s="4"/>
      <c r="C63" s="4"/>
      <c r="D63" s="4"/>
      <c r="E63" s="4"/>
    </row>
    <row r="64" spans="1:5">
      <c r="A64" s="9" t="s">
        <v>143</v>
      </c>
      <c r="B64" s="4"/>
      <c r="C64" s="4"/>
      <c r="D64" s="4"/>
      <c r="E64" s="4"/>
    </row>
    <row r="65" spans="1:5">
      <c r="A65" s="56"/>
      <c r="B65" s="2"/>
      <c r="C65" s="2"/>
      <c r="D65" s="2"/>
      <c r="E65" s="2"/>
    </row>
  </sheetData>
  <pageMargins left="0.31496062992125984" right="0.31496062992125984" top="0.55118110236220474" bottom="0.55118110236220474" header="0.31496062992125984" footer="0.31496062992125984"/>
  <pageSetup scale="70" fitToHeight="2" orientation="portrait" r:id="rId1"/>
</worksheet>
</file>

<file path=xl/worksheets/sheet4.xml><?xml version="1.0" encoding="utf-8"?>
<worksheet xmlns="http://schemas.openxmlformats.org/spreadsheetml/2006/main" xmlns:r="http://schemas.openxmlformats.org/officeDocument/2006/relationships">
  <sheetPr>
    <tabColor rgb="FFFFC000"/>
  </sheetPr>
  <dimension ref="A1:I58"/>
  <sheetViews>
    <sheetView zoomScale="70" zoomScaleNormal="70" workbookViewId="0">
      <selection activeCell="F17" sqref="F17"/>
    </sheetView>
  </sheetViews>
  <sheetFormatPr defaultColWidth="9.140625" defaultRowHeight="15"/>
  <cols>
    <col min="1" max="1" width="100.5703125" style="81" customWidth="1"/>
    <col min="2" max="2" width="16.5703125" style="81" customWidth="1"/>
    <col min="3" max="3" width="2.7109375" style="81" customWidth="1"/>
    <col min="4" max="4" width="16.7109375" style="81" customWidth="1"/>
    <col min="5" max="5" width="10.7109375" style="81" customWidth="1"/>
    <col min="6" max="6" width="10.140625" style="81" customWidth="1"/>
    <col min="7" max="7" width="10.7109375" style="81" customWidth="1"/>
    <col min="8" max="8" width="11.5703125" style="81" customWidth="1"/>
    <col min="9" max="9" width="84.28515625" style="81" customWidth="1"/>
    <col min="10" max="16384" width="9.140625" style="81"/>
  </cols>
  <sheetData>
    <row r="1" spans="1:7">
      <c r="A1" s="96" t="s">
        <v>0</v>
      </c>
    </row>
    <row r="2" spans="1:7">
      <c r="A2" s="107" t="s">
        <v>1</v>
      </c>
    </row>
    <row r="3" spans="1:7">
      <c r="A3" s="107" t="s">
        <v>2</v>
      </c>
    </row>
    <row r="4" spans="1:7" ht="15.75" customHeight="1">
      <c r="A4" s="107" t="s">
        <v>3</v>
      </c>
    </row>
    <row r="5" spans="1:7" ht="15.75" customHeight="1">
      <c r="A5" s="96" t="s">
        <v>144</v>
      </c>
    </row>
    <row r="6" spans="1:7" ht="15.75" customHeight="1">
      <c r="A6" s="96"/>
    </row>
    <row r="7" spans="1:7" ht="15" customHeight="1">
      <c r="A7" s="272"/>
      <c r="B7" s="106" t="s">
        <v>5</v>
      </c>
      <c r="C7" s="106"/>
      <c r="D7" s="106" t="s">
        <v>5</v>
      </c>
    </row>
    <row r="8" spans="1:7" ht="15" customHeight="1">
      <c r="A8" s="272"/>
      <c r="B8" s="106" t="s">
        <v>6</v>
      </c>
      <c r="C8" s="106"/>
      <c r="D8" s="106" t="s">
        <v>7</v>
      </c>
    </row>
    <row r="9" spans="1:7">
      <c r="A9" s="105"/>
    </row>
    <row r="10" spans="1:7">
      <c r="A10" s="104" t="s">
        <v>145</v>
      </c>
    </row>
    <row r="11" spans="1:7">
      <c r="A11" s="39" t="s">
        <v>95</v>
      </c>
      <c r="B11" s="43"/>
      <c r="C11" s="31"/>
      <c r="D11" s="43"/>
      <c r="F11" s="11"/>
      <c r="G11" s="11"/>
    </row>
    <row r="12" spans="1:7">
      <c r="A12" s="39" t="s">
        <v>96</v>
      </c>
      <c r="B12" s="43"/>
      <c r="C12" s="31"/>
      <c r="D12" s="43"/>
      <c r="F12" s="11"/>
      <c r="G12" s="11"/>
    </row>
    <row r="13" spans="1:7">
      <c r="A13" s="39" t="s">
        <v>97</v>
      </c>
      <c r="B13" s="43"/>
      <c r="C13" s="31"/>
      <c r="D13" s="43"/>
      <c r="F13" s="11"/>
      <c r="G13" s="11"/>
    </row>
    <row r="14" spans="1:7">
      <c r="A14" s="39" t="s">
        <v>98</v>
      </c>
      <c r="B14" s="43"/>
      <c r="C14" s="31"/>
      <c r="D14" s="43"/>
      <c r="F14" s="11"/>
      <c r="G14" s="11"/>
    </row>
    <row r="15" spans="1:7">
      <c r="A15" s="39" t="s">
        <v>99</v>
      </c>
      <c r="B15" s="43"/>
      <c r="C15" s="31"/>
      <c r="D15" s="43"/>
      <c r="F15" s="11"/>
      <c r="G15" s="11"/>
    </row>
    <row r="16" spans="1:7">
      <c r="A16" s="104" t="s">
        <v>146</v>
      </c>
      <c r="B16" s="94"/>
      <c r="C16" s="93"/>
      <c r="D16" s="94"/>
    </row>
    <row r="17" spans="1:9">
      <c r="A17" s="104" t="s">
        <v>147</v>
      </c>
      <c r="B17" s="98">
        <f>SUM(B11:B16)</f>
        <v>0</v>
      </c>
      <c r="C17" s="98"/>
      <c r="D17" s="98">
        <f>SUM(D11:D16)</f>
        <v>0</v>
      </c>
    </row>
    <row r="18" spans="1:9">
      <c r="A18" s="104"/>
      <c r="B18" s="93"/>
      <c r="C18" s="93"/>
      <c r="D18" s="93"/>
    </row>
    <row r="19" spans="1:9">
      <c r="A19" s="104" t="s">
        <v>148</v>
      </c>
      <c r="B19" s="95"/>
      <c r="C19" s="93"/>
      <c r="D19" s="95"/>
    </row>
    <row r="20" spans="1:9">
      <c r="A20" s="104" t="s">
        <v>149</v>
      </c>
      <c r="B20" s="95"/>
      <c r="C20" s="93"/>
      <c r="D20" s="95"/>
    </row>
    <row r="21" spans="1:9">
      <c r="A21" s="104" t="s">
        <v>112</v>
      </c>
      <c r="B21" s="102"/>
      <c r="C21" s="102"/>
      <c r="D21" s="93"/>
    </row>
    <row r="22" spans="1:9">
      <c r="A22" s="39" t="s">
        <v>150</v>
      </c>
      <c r="B22" s="101"/>
      <c r="C22" s="102"/>
      <c r="D22" s="95"/>
    </row>
    <row r="23" spans="1:9">
      <c r="A23" s="39" t="s">
        <v>113</v>
      </c>
      <c r="B23" s="101"/>
      <c r="C23" s="102"/>
      <c r="D23" s="95"/>
      <c r="I23" s="39"/>
    </row>
    <row r="24" spans="1:9">
      <c r="A24" s="39" t="s">
        <v>114</v>
      </c>
      <c r="B24" s="101"/>
      <c r="C24" s="102"/>
      <c r="D24" s="95"/>
      <c r="I24" s="39"/>
    </row>
    <row r="25" spans="1:9" ht="30">
      <c r="A25" s="39" t="s">
        <v>115</v>
      </c>
      <c r="B25" s="101"/>
      <c r="C25" s="102"/>
      <c r="D25" s="95"/>
      <c r="I25" s="39"/>
    </row>
    <row r="26" spans="1:9" ht="30">
      <c r="A26" s="39" t="s">
        <v>116</v>
      </c>
      <c r="B26" s="101"/>
      <c r="C26" s="102"/>
      <c r="D26" s="95"/>
    </row>
    <row r="27" spans="1:9">
      <c r="A27" s="39" t="s">
        <v>117</v>
      </c>
      <c r="B27" s="101"/>
      <c r="C27" s="102"/>
      <c r="D27" s="95"/>
    </row>
    <row r="28" spans="1:9" ht="30">
      <c r="A28" s="39" t="s">
        <v>118</v>
      </c>
      <c r="B28" s="101"/>
      <c r="C28" s="102"/>
      <c r="D28" s="95"/>
    </row>
    <row r="29" spans="1:9">
      <c r="A29" s="104" t="s">
        <v>119</v>
      </c>
      <c r="B29" s="101"/>
      <c r="C29" s="102"/>
      <c r="D29" s="95"/>
    </row>
    <row r="30" spans="1:9">
      <c r="A30" s="104" t="s">
        <v>151</v>
      </c>
      <c r="B30" s="102"/>
      <c r="C30" s="102"/>
      <c r="D30" s="93"/>
    </row>
    <row r="31" spans="1:9">
      <c r="A31" s="39" t="s">
        <v>121</v>
      </c>
      <c r="B31" s="101"/>
      <c r="C31" s="102"/>
      <c r="D31" s="95"/>
    </row>
    <row r="32" spans="1:9">
      <c r="A32" s="39" t="s">
        <v>122</v>
      </c>
      <c r="B32" s="101"/>
      <c r="C32" s="102"/>
      <c r="D32" s="95"/>
    </row>
    <row r="33" spans="1:4">
      <c r="A33" s="39" t="s">
        <v>123</v>
      </c>
      <c r="B33" s="101"/>
      <c r="C33" s="102"/>
      <c r="D33" s="95"/>
    </row>
    <row r="34" spans="1:4">
      <c r="A34" s="103" t="s">
        <v>152</v>
      </c>
      <c r="B34" s="101"/>
      <c r="C34" s="102"/>
      <c r="D34" s="101"/>
    </row>
    <row r="35" spans="1:4">
      <c r="A35" s="19" t="s">
        <v>125</v>
      </c>
      <c r="B35" s="100"/>
      <c r="D35" s="100"/>
    </row>
    <row r="36" spans="1:4">
      <c r="A36" s="99" t="s">
        <v>126</v>
      </c>
      <c r="B36" s="97">
        <f>SUM(B17:B35)</f>
        <v>0</v>
      </c>
      <c r="C36" s="98"/>
      <c r="D36" s="97">
        <f>SUM(D17:D35)</f>
        <v>0</v>
      </c>
    </row>
    <row r="37" spans="1:4">
      <c r="A37" s="19" t="s">
        <v>127</v>
      </c>
      <c r="B37" s="93"/>
      <c r="C37" s="93"/>
      <c r="D37" s="93"/>
    </row>
    <row r="38" spans="1:4">
      <c r="A38" s="39" t="s">
        <v>128</v>
      </c>
      <c r="B38" s="95"/>
      <c r="C38" s="93"/>
      <c r="D38" s="95"/>
    </row>
    <row r="39" spans="1:4">
      <c r="A39" s="39" t="s">
        <v>129</v>
      </c>
      <c r="B39" s="95"/>
      <c r="C39" s="93"/>
      <c r="D39" s="95"/>
    </row>
    <row r="40" spans="1:4">
      <c r="A40" s="39" t="s">
        <v>130</v>
      </c>
      <c r="B40" s="94"/>
      <c r="C40" s="93"/>
      <c r="D40" s="94"/>
    </row>
    <row r="41" spans="1:4" ht="15.75" thickBot="1">
      <c r="A41" s="19" t="s">
        <v>131</v>
      </c>
      <c r="B41" s="92">
        <f>SUM(B36:B40)</f>
        <v>0</v>
      </c>
      <c r="C41" s="93"/>
      <c r="D41" s="92">
        <f>SUM(D36:D40)</f>
        <v>0</v>
      </c>
    </row>
    <row r="42" spans="1:4" ht="16.5" thickTop="1" thickBot="1">
      <c r="A42" s="45"/>
      <c r="B42" s="46"/>
      <c r="C42" s="46"/>
      <c r="D42" s="46"/>
    </row>
    <row r="43" spans="1:4" ht="15.75" thickTop="1">
      <c r="A43" s="88" t="s">
        <v>132</v>
      </c>
      <c r="B43" s="32"/>
      <c r="C43" s="32"/>
      <c r="D43" s="32"/>
    </row>
    <row r="44" spans="1:4">
      <c r="A44" s="39" t="s">
        <v>133</v>
      </c>
      <c r="B44" s="91"/>
      <c r="C44" s="32"/>
      <c r="D44" s="91"/>
    </row>
    <row r="45" spans="1:4">
      <c r="A45" s="39" t="s">
        <v>134</v>
      </c>
      <c r="B45" s="91"/>
      <c r="C45" s="32"/>
      <c r="D45" s="91"/>
    </row>
    <row r="46" spans="1:4">
      <c r="A46" s="39" t="s">
        <v>135</v>
      </c>
      <c r="B46" s="91"/>
      <c r="C46" s="32"/>
      <c r="D46" s="91"/>
    </row>
    <row r="47" spans="1:4">
      <c r="A47" s="39" t="s">
        <v>136</v>
      </c>
      <c r="B47" s="91"/>
      <c r="C47" s="32"/>
      <c r="D47" s="91"/>
    </row>
    <row r="48" spans="1:4">
      <c r="A48" s="39" t="s">
        <v>137</v>
      </c>
      <c r="B48" s="91"/>
      <c r="C48" s="32"/>
      <c r="D48" s="91"/>
    </row>
    <row r="49" spans="1:4">
      <c r="A49" s="88" t="s">
        <v>138</v>
      </c>
      <c r="B49" s="89">
        <f>SUM(B44:B48)</f>
        <v>0</v>
      </c>
      <c r="C49" s="90"/>
      <c r="D49" s="89">
        <f>SUM(D44:D48)</f>
        <v>0</v>
      </c>
    </row>
    <row r="50" spans="1:4">
      <c r="A50" s="83"/>
      <c r="B50" s="84"/>
      <c r="C50" s="84"/>
      <c r="D50" s="84"/>
    </row>
    <row r="51" spans="1:4" ht="15.75" thickBot="1">
      <c r="A51" s="88" t="s">
        <v>139</v>
      </c>
      <c r="B51" s="86">
        <f>B41+B49</f>
        <v>0</v>
      </c>
      <c r="C51" s="87"/>
      <c r="D51" s="86">
        <f>D41+D49</f>
        <v>0</v>
      </c>
    </row>
    <row r="52" spans="1:4" ht="15.75" thickTop="1">
      <c r="A52" s="83"/>
      <c r="B52" s="84"/>
      <c r="C52" s="84"/>
      <c r="D52" s="84"/>
    </row>
    <row r="53" spans="1:4">
      <c r="A53" s="85" t="s">
        <v>140</v>
      </c>
      <c r="B53" s="84"/>
      <c r="C53" s="84"/>
      <c r="D53" s="84"/>
    </row>
    <row r="54" spans="1:4">
      <c r="A54" s="83" t="s">
        <v>141</v>
      </c>
      <c r="B54" s="82"/>
      <c r="C54" s="30"/>
      <c r="D54" s="82"/>
    </row>
    <row r="55" spans="1:4">
      <c r="A55" s="83" t="s">
        <v>142</v>
      </c>
      <c r="B55" s="82"/>
      <c r="C55" s="30"/>
      <c r="D55" s="82"/>
    </row>
    <row r="56" spans="1:4">
      <c r="A56" s="3"/>
      <c r="B56" s="4"/>
      <c r="C56" s="4"/>
      <c r="D56" s="4"/>
    </row>
    <row r="57" spans="1:4">
      <c r="A57" s="3"/>
      <c r="B57" s="4"/>
      <c r="C57" s="4"/>
      <c r="D57" s="4"/>
    </row>
    <row r="58" spans="1:4">
      <c r="A58" s="9" t="s">
        <v>143</v>
      </c>
      <c r="B58" s="4"/>
      <c r="C58" s="4"/>
      <c r="D58" s="4"/>
    </row>
  </sheetData>
  <mergeCells count="1">
    <mergeCell ref="A7:A8"/>
  </mergeCells>
  <pageMargins left="0.70866141732283472" right="0.70866141732283472" top="0.74803149606299213" bottom="0.74803149606299213" header="0.31496062992125984" footer="0.31496062992125984"/>
  <pageSetup paperSize="9" scale="65" orientation="portrait" r:id="rId1"/>
</worksheet>
</file>

<file path=xl/worksheets/sheet5.xml><?xml version="1.0" encoding="utf-8"?>
<worksheet xmlns="http://schemas.openxmlformats.org/spreadsheetml/2006/main" xmlns:r="http://schemas.openxmlformats.org/officeDocument/2006/relationships">
  <sheetPr>
    <tabColor theme="6" tint="0.59999389629810485"/>
  </sheetPr>
  <dimension ref="B1:F72"/>
  <sheetViews>
    <sheetView showGridLines="0" topLeftCell="A22" zoomScale="80" zoomScaleNormal="80" workbookViewId="0">
      <selection activeCell="C34" sqref="C34"/>
    </sheetView>
  </sheetViews>
  <sheetFormatPr defaultColWidth="9.140625" defaultRowHeight="15"/>
  <cols>
    <col min="1" max="1" width="9.7109375" style="11" customWidth="1"/>
    <col min="2" max="2" width="90.140625" style="11" customWidth="1"/>
    <col min="3" max="3" width="15.7109375" style="11" customWidth="1"/>
    <col min="4" max="4" width="2.7109375" style="11" customWidth="1"/>
    <col min="5" max="5" width="15.7109375" style="11" customWidth="1"/>
    <col min="6" max="6" width="11.5703125" style="11" customWidth="1"/>
    <col min="7" max="16384" width="9.140625" style="11"/>
  </cols>
  <sheetData>
    <row r="1" spans="2:5">
      <c r="B1" s="28" t="s">
        <v>0</v>
      </c>
    </row>
    <row r="2" spans="2:5">
      <c r="B2" s="204" t="str">
        <f>'1-Pasqyra e Pozicioni Financiar'!A2</f>
        <v>DOLPHIN GROUP shpk</v>
      </c>
    </row>
    <row r="3" spans="2:5">
      <c r="B3" s="204" t="str">
        <f>'1-Pasqyra e Pozicioni Financiar'!A3</f>
        <v>L96418203J</v>
      </c>
    </row>
    <row r="4" spans="2:5">
      <c r="B4" s="29" t="s">
        <v>3</v>
      </c>
    </row>
    <row r="5" spans="2:5">
      <c r="B5" s="28" t="s">
        <v>153</v>
      </c>
      <c r="C5" s="16"/>
      <c r="D5" s="16"/>
      <c r="E5" s="16"/>
    </row>
    <row r="6" spans="2:5">
      <c r="B6" s="29"/>
      <c r="C6" s="16"/>
      <c r="D6" s="16"/>
      <c r="E6" s="16"/>
    </row>
    <row r="7" spans="2:5">
      <c r="B7" s="273"/>
      <c r="C7" s="12" t="s">
        <v>5</v>
      </c>
      <c r="D7" s="12"/>
      <c r="E7" s="12" t="s">
        <v>5</v>
      </c>
    </row>
    <row r="8" spans="2:5" ht="14.1" customHeight="1">
      <c r="B8" s="273"/>
      <c r="C8" s="12" t="s">
        <v>6</v>
      </c>
      <c r="D8" s="12"/>
      <c r="E8" s="12" t="s">
        <v>7</v>
      </c>
    </row>
    <row r="9" spans="2:5" ht="14.1" customHeight="1">
      <c r="B9" s="27"/>
      <c r="C9" s="16"/>
      <c r="D9" s="16"/>
      <c r="E9" s="16"/>
    </row>
    <row r="10" spans="2:5" ht="14.1" customHeight="1">
      <c r="B10" s="19" t="s">
        <v>154</v>
      </c>
      <c r="C10" s="129"/>
      <c r="D10" s="129"/>
      <c r="E10" s="129"/>
    </row>
    <row r="11" spans="2:5" ht="14.1" customHeight="1">
      <c r="B11" s="17" t="s">
        <v>155</v>
      </c>
      <c r="C11" s="18">
        <f>'2.1-Pasqyra e Perform. (natyra)'!B42</f>
        <v>10189456</v>
      </c>
      <c r="D11" s="18"/>
      <c r="E11" s="18">
        <f>'2.1-Pasqyra e Perform. (natyra)'!D42</f>
        <v>9284389</v>
      </c>
    </row>
    <row r="12" spans="2:5" ht="14.1" customHeight="1">
      <c r="B12" s="128" t="s">
        <v>156</v>
      </c>
      <c r="C12" s="18">
        <v>0</v>
      </c>
      <c r="D12" s="18"/>
      <c r="E12" s="18">
        <v>0</v>
      </c>
    </row>
    <row r="13" spans="2:5" ht="14.1" customHeight="1">
      <c r="B13" s="126" t="s">
        <v>157</v>
      </c>
      <c r="C13" s="18">
        <v>0</v>
      </c>
      <c r="D13" s="18"/>
      <c r="E13" s="18">
        <v>0</v>
      </c>
    </row>
    <row r="14" spans="2:5" ht="14.1" customHeight="1">
      <c r="B14" s="126" t="s">
        <v>158</v>
      </c>
      <c r="C14" s="18">
        <v>0</v>
      </c>
      <c r="D14" s="18"/>
      <c r="E14" s="18">
        <v>0</v>
      </c>
    </row>
    <row r="15" spans="2:5">
      <c r="B15" s="127" t="s">
        <v>110</v>
      </c>
      <c r="C15" s="18">
        <f>-'2.1-Pasqyra e Perform. (natyra)'!B26</f>
        <v>1318995</v>
      </c>
      <c r="D15" s="18"/>
      <c r="E15" s="18">
        <f>-'2.1-Pasqyra e Perform. (natyra)'!D26</f>
        <v>1006457</v>
      </c>
    </row>
    <row r="16" spans="2:5">
      <c r="B16" s="126" t="s">
        <v>109</v>
      </c>
      <c r="C16" s="18">
        <v>0</v>
      </c>
      <c r="D16" s="18"/>
      <c r="E16" s="18">
        <v>0</v>
      </c>
    </row>
    <row r="17" spans="2:5">
      <c r="B17" s="126" t="s">
        <v>159</v>
      </c>
      <c r="C17" s="18">
        <v>0</v>
      </c>
      <c r="D17" s="18"/>
      <c r="E17" s="18">
        <v>0</v>
      </c>
    </row>
    <row r="18" spans="2:5">
      <c r="B18" s="126" t="s">
        <v>160</v>
      </c>
      <c r="C18" s="18">
        <v>0</v>
      </c>
      <c r="D18" s="18"/>
      <c r="E18" s="18">
        <v>0</v>
      </c>
    </row>
    <row r="19" spans="2:5">
      <c r="B19" s="126" t="s">
        <v>161</v>
      </c>
      <c r="C19" s="18">
        <v>0</v>
      </c>
      <c r="D19" s="18"/>
      <c r="E19" s="18">
        <v>0</v>
      </c>
    </row>
    <row r="20" spans="2:5">
      <c r="B20" s="126" t="s">
        <v>162</v>
      </c>
      <c r="C20" s="18">
        <v>0</v>
      </c>
      <c r="D20" s="18"/>
      <c r="E20" s="18">
        <v>0</v>
      </c>
    </row>
    <row r="21" spans="2:5">
      <c r="B21" s="126" t="s">
        <v>163</v>
      </c>
      <c r="C21" s="18">
        <v>0</v>
      </c>
      <c r="D21" s="18"/>
      <c r="E21" s="18">
        <v>0</v>
      </c>
    </row>
    <row r="22" spans="2:5">
      <c r="B22" s="126" t="s">
        <v>164</v>
      </c>
      <c r="C22" s="18">
        <v>0</v>
      </c>
      <c r="D22" s="18"/>
      <c r="E22" s="18">
        <v>0</v>
      </c>
    </row>
    <row r="23" spans="2:5">
      <c r="B23" s="126" t="s">
        <v>164</v>
      </c>
      <c r="C23" s="18">
        <v>0</v>
      </c>
      <c r="D23" s="18"/>
      <c r="E23" s="18">
        <v>0</v>
      </c>
    </row>
    <row r="24" spans="2:5">
      <c r="B24" s="126"/>
      <c r="C24" s="18">
        <v>0</v>
      </c>
      <c r="D24" s="18"/>
      <c r="E24" s="18">
        <v>0</v>
      </c>
    </row>
    <row r="25" spans="2:5" ht="14.1" customHeight="1">
      <c r="B25" s="17" t="s">
        <v>165</v>
      </c>
      <c r="C25" s="18">
        <v>0</v>
      </c>
      <c r="D25" s="18"/>
      <c r="E25" s="18">
        <v>0</v>
      </c>
    </row>
    <row r="26" spans="2:5" ht="14.1" customHeight="1">
      <c r="B26" s="126" t="s">
        <v>166</v>
      </c>
      <c r="C26" s="18">
        <v>0</v>
      </c>
      <c r="D26" s="18"/>
      <c r="E26" s="18">
        <v>0</v>
      </c>
    </row>
    <row r="27" spans="2:5">
      <c r="B27" s="126" t="s">
        <v>167</v>
      </c>
      <c r="C27" s="18">
        <v>0</v>
      </c>
      <c r="D27" s="18"/>
      <c r="E27" s="18">
        <v>0</v>
      </c>
    </row>
    <row r="28" spans="2:5">
      <c r="B28" s="126" t="s">
        <v>168</v>
      </c>
      <c r="C28" s="18">
        <v>0</v>
      </c>
      <c r="D28" s="18"/>
      <c r="E28" s="18">
        <v>0</v>
      </c>
    </row>
    <row r="29" spans="2:5">
      <c r="B29" s="126" t="s">
        <v>164</v>
      </c>
      <c r="C29" s="18">
        <v>0</v>
      </c>
      <c r="D29" s="18"/>
      <c r="E29" s="18">
        <v>0</v>
      </c>
    </row>
    <row r="30" spans="2:5">
      <c r="B30" s="126"/>
      <c r="C30" s="18">
        <v>0</v>
      </c>
      <c r="D30" s="18"/>
      <c r="E30" s="18">
        <v>0</v>
      </c>
    </row>
    <row r="31" spans="2:5" ht="14.1" customHeight="1">
      <c r="B31" s="17" t="s">
        <v>169</v>
      </c>
      <c r="C31" s="18">
        <v>0</v>
      </c>
      <c r="D31" s="18"/>
      <c r="E31" s="18">
        <v>0</v>
      </c>
    </row>
    <row r="32" spans="2:5">
      <c r="B32" s="126" t="s">
        <v>170</v>
      </c>
      <c r="C32" s="18">
        <f>'1-Pasqyra e Pozicioni Financiar'!D18+'1-Pasqyra e Pozicioni Financiar'!D19+'1-Pasqyra e Pozicioni Financiar'!D20+'1-Pasqyra e Pozicioni Financiar'!D21+'1-Pasqyra e Pozicioni Financiar'!D22-'1-Pasqyra e Pozicioni Financiar'!B18-'1-Pasqyra e Pozicioni Financiar'!B19-'1-Pasqyra e Pozicioni Financiar'!B20-'1-Pasqyra e Pozicioni Financiar'!B21-'1-Pasqyra e Pozicioni Financiar'!B22+'1-Pasqyra e Pozicioni Financiar'!D16-'1-Pasqyra e Pozicioni Financiar'!B16</f>
        <v>2755210</v>
      </c>
      <c r="D32" s="18"/>
      <c r="E32" s="18">
        <v>101524003</v>
      </c>
    </row>
    <row r="33" spans="2:5" ht="14.25" customHeight="1">
      <c r="B33" s="126" t="s">
        <v>171</v>
      </c>
      <c r="C33" s="18">
        <f>'1-Pasqyra e Pozicioni Financiar'!D24+'1-Pasqyra e Pozicioni Financiar'!D25+'1-Pasqyra e Pozicioni Financiar'!D26+'1-Pasqyra e Pozicioni Financiar'!D27+'1-Pasqyra e Pozicioni Financiar'!D28+'1-Pasqyra e Pozicioni Financiar'!D29+'1-Pasqyra e Pozicioni Financiar'!D30-'1-Pasqyra e Pozicioni Financiar'!B30-'1-Pasqyra e Pozicioni Financiar'!B29-'1-Pasqyra e Pozicioni Financiar'!B28-'1-Pasqyra e Pozicioni Financiar'!B27-'1-Pasqyra e Pozicioni Financiar'!B26-'1-Pasqyra e Pozicioni Financiar'!B25-'1-Pasqyra e Pozicioni Financiar'!B24</f>
        <v>18205879</v>
      </c>
      <c r="D33" s="18"/>
      <c r="E33" s="18">
        <v>-533288</v>
      </c>
    </row>
    <row r="34" spans="2:5" ht="14.25" customHeight="1">
      <c r="B34" s="126" t="s">
        <v>172</v>
      </c>
      <c r="C34" s="18">
        <f>+'1-Pasqyra e Pozicioni Financiar'!B94-'1-Pasqyra e Pozicioni Financiar'!B69-'1-Pasqyra e Pozicioni Financiar'!D94+'1-Pasqyra e Pozicioni Financiar'!D69</f>
        <v>-1919231</v>
      </c>
      <c r="D34" s="18"/>
      <c r="E34" s="18">
        <v>-121008715.8664</v>
      </c>
    </row>
    <row r="35" spans="2:5">
      <c r="B35" s="126" t="s">
        <v>173</v>
      </c>
      <c r="C35" s="18">
        <f>+'1-Pasqyra e Pozicioni Financiar'!B69-'1-Pasqyra e Pozicioni Financiar'!D69</f>
        <v>-252081</v>
      </c>
      <c r="D35" s="18"/>
      <c r="E35" s="18">
        <v>0</v>
      </c>
    </row>
    <row r="36" spans="2:5" ht="14.1" customHeight="1">
      <c r="B36" s="126" t="s">
        <v>164</v>
      </c>
      <c r="C36" s="18">
        <f>'2.1-Pasqyra e Perform. (natyra)'!B44</f>
        <v>-1528418.4</v>
      </c>
      <c r="D36" s="18"/>
      <c r="E36" s="18">
        <v>-1392658.3499999999</v>
      </c>
    </row>
    <row r="37" spans="2:5">
      <c r="B37" s="19" t="s">
        <v>174</v>
      </c>
      <c r="C37" s="33">
        <f>SUM(C11:C36)</f>
        <v>28769809.600000001</v>
      </c>
      <c r="D37" s="34"/>
      <c r="E37" s="33">
        <f>SUM(E11:E36)</f>
        <v>-11119813.216400003</v>
      </c>
    </row>
    <row r="38" spans="2:5">
      <c r="B38" s="114"/>
      <c r="C38" s="18"/>
      <c r="D38" s="18"/>
      <c r="E38" s="18"/>
    </row>
    <row r="39" spans="2:5">
      <c r="B39" s="19" t="s">
        <v>175</v>
      </c>
      <c r="C39" s="18"/>
      <c r="D39" s="18"/>
      <c r="E39" s="18"/>
    </row>
    <row r="40" spans="2:5" ht="14.1" customHeight="1">
      <c r="B40" s="126" t="s">
        <v>176</v>
      </c>
      <c r="C40" s="18">
        <f>-(+'1-Pasqyra e Pozicioni Financiar'!B55-'1-Pasqyra e Pozicioni Financiar'!D55+(-'2.1-Pasqyra e Perform. (natyra)'!B26))</f>
        <v>-14467998</v>
      </c>
      <c r="D40" s="18"/>
      <c r="E40" s="18">
        <v>-3026233</v>
      </c>
    </row>
    <row r="41" spans="2:5">
      <c r="B41" s="126" t="s">
        <v>177</v>
      </c>
      <c r="C41" s="18">
        <v>0</v>
      </c>
      <c r="D41" s="18"/>
      <c r="E41" s="18">
        <v>0</v>
      </c>
    </row>
    <row r="42" spans="2:5" ht="14.1" customHeight="1">
      <c r="B42" s="126" t="s">
        <v>178</v>
      </c>
      <c r="C42" s="18">
        <v>0</v>
      </c>
      <c r="D42" s="18"/>
      <c r="E42" s="18">
        <v>0</v>
      </c>
    </row>
    <row r="43" spans="2:5" ht="30">
      <c r="B43" s="126" t="s">
        <v>179</v>
      </c>
      <c r="C43" s="18">
        <v>0</v>
      </c>
      <c r="D43" s="18"/>
      <c r="E43" s="18">
        <v>0</v>
      </c>
    </row>
    <row r="44" spans="2:5">
      <c r="B44" s="126" t="s">
        <v>180</v>
      </c>
      <c r="C44" s="18">
        <v>0</v>
      </c>
      <c r="D44" s="18"/>
      <c r="E44" s="18">
        <v>0</v>
      </c>
    </row>
    <row r="45" spans="2:5">
      <c r="B45" s="126" t="s">
        <v>181</v>
      </c>
      <c r="C45" s="18">
        <v>0</v>
      </c>
      <c r="D45" s="18"/>
      <c r="E45" s="18">
        <v>0</v>
      </c>
    </row>
    <row r="46" spans="2:5">
      <c r="B46" s="126" t="s">
        <v>182</v>
      </c>
      <c r="C46" s="18">
        <v>0</v>
      </c>
      <c r="D46" s="18"/>
      <c r="E46" s="18">
        <v>0</v>
      </c>
    </row>
    <row r="47" spans="2:5" ht="14.1" customHeight="1">
      <c r="B47" s="126" t="s">
        <v>183</v>
      </c>
      <c r="C47" s="18">
        <v>0</v>
      </c>
      <c r="D47" s="18"/>
      <c r="E47" s="18">
        <v>0</v>
      </c>
    </row>
    <row r="48" spans="2:5" ht="14.1" customHeight="1">
      <c r="B48" s="126" t="s">
        <v>164</v>
      </c>
      <c r="C48" s="18">
        <f>'1-Pasqyra e Pozicioni Financiar'!D31-'1-Pasqyra e Pozicioni Financiar'!B31</f>
        <v>-18876000</v>
      </c>
      <c r="D48" s="18"/>
      <c r="E48" s="18">
        <v>0</v>
      </c>
    </row>
    <row r="49" spans="2:5" ht="14.1" customHeight="1">
      <c r="B49" s="19" t="s">
        <v>184</v>
      </c>
      <c r="C49" s="33">
        <f>SUM(C40:C48)</f>
        <v>-33343998</v>
      </c>
      <c r="D49" s="34"/>
      <c r="E49" s="33">
        <f>SUM(E40:E48)</f>
        <v>-3026233</v>
      </c>
    </row>
    <row r="50" spans="2:5" ht="14.1" customHeight="1">
      <c r="B50" s="114"/>
      <c r="C50" s="18"/>
      <c r="D50" s="18"/>
      <c r="E50" s="18"/>
    </row>
    <row r="51" spans="2:5" ht="14.1" customHeight="1">
      <c r="B51" s="19" t="s">
        <v>185</v>
      </c>
      <c r="C51" s="18"/>
      <c r="D51" s="18"/>
      <c r="E51" s="18"/>
    </row>
    <row r="52" spans="2:5" ht="14.1" customHeight="1">
      <c r="B52" s="126" t="s">
        <v>186</v>
      </c>
      <c r="C52" s="18">
        <v>0</v>
      </c>
      <c r="D52" s="18"/>
      <c r="E52" s="18">
        <v>0</v>
      </c>
    </row>
    <row r="53" spans="2:5" ht="14.1" customHeight="1">
      <c r="B53" s="126" t="s">
        <v>187</v>
      </c>
      <c r="C53" s="18">
        <v>0</v>
      </c>
      <c r="D53" s="18"/>
      <c r="E53" s="18">
        <v>0</v>
      </c>
    </row>
    <row r="54" spans="2:5" ht="14.1" customHeight="1">
      <c r="B54" s="126" t="s">
        <v>188</v>
      </c>
      <c r="C54" s="18">
        <v>0</v>
      </c>
      <c r="D54" s="18"/>
      <c r="E54" s="18">
        <v>0</v>
      </c>
    </row>
    <row r="55" spans="2:5" ht="14.1" customHeight="1">
      <c r="B55" s="126" t="s">
        <v>189</v>
      </c>
      <c r="C55" s="18">
        <v>0</v>
      </c>
      <c r="D55" s="18"/>
      <c r="E55" s="18">
        <v>0</v>
      </c>
    </row>
    <row r="56" spans="2:5" ht="14.1" customHeight="1">
      <c r="B56" s="126" t="s">
        <v>190</v>
      </c>
      <c r="C56" s="18">
        <v>0</v>
      </c>
      <c r="D56" s="18"/>
      <c r="E56" s="18">
        <v>0</v>
      </c>
    </row>
    <row r="57" spans="2:5" ht="14.1" customHeight="1">
      <c r="B57" s="126" t="s">
        <v>191</v>
      </c>
      <c r="C57" s="18">
        <v>0</v>
      </c>
      <c r="D57" s="18"/>
      <c r="E57" s="18">
        <v>0</v>
      </c>
    </row>
    <row r="58" spans="2:5" ht="14.1" customHeight="1">
      <c r="B58" s="126" t="s">
        <v>192</v>
      </c>
      <c r="C58" s="18">
        <v>0</v>
      </c>
      <c r="D58" s="18"/>
      <c r="E58" s="18">
        <v>0</v>
      </c>
    </row>
    <row r="59" spans="2:5" ht="14.1" customHeight="1">
      <c r="B59" s="126" t="s">
        <v>193</v>
      </c>
      <c r="C59" s="18">
        <v>0</v>
      </c>
      <c r="D59" s="18"/>
      <c r="E59" s="18">
        <v>0</v>
      </c>
    </row>
    <row r="60" spans="2:5" ht="15" customHeight="1">
      <c r="B60" s="126" t="s">
        <v>194</v>
      </c>
      <c r="C60" s="18">
        <v>0</v>
      </c>
      <c r="D60" s="18"/>
      <c r="E60" s="18">
        <v>0</v>
      </c>
    </row>
    <row r="61" spans="2:5" ht="14.1" customHeight="1">
      <c r="B61" s="126" t="s">
        <v>195</v>
      </c>
      <c r="C61" s="18">
        <v>0</v>
      </c>
      <c r="D61" s="18"/>
      <c r="E61" s="18">
        <v>0</v>
      </c>
    </row>
    <row r="62" spans="2:5" ht="14.1" customHeight="1">
      <c r="B62" s="126" t="s">
        <v>196</v>
      </c>
      <c r="C62" s="18">
        <v>0</v>
      </c>
      <c r="D62" s="18"/>
      <c r="E62" s="18">
        <v>0</v>
      </c>
    </row>
    <row r="63" spans="2:5" ht="14.1" customHeight="1">
      <c r="B63" s="126" t="s">
        <v>164</v>
      </c>
      <c r="C63" s="18">
        <v>0</v>
      </c>
      <c r="D63" s="18"/>
      <c r="E63" s="18">
        <v>0</v>
      </c>
    </row>
    <row r="64" spans="2:5" ht="14.1" customHeight="1">
      <c r="B64" s="19" t="s">
        <v>197</v>
      </c>
      <c r="C64" s="33">
        <f>SUM(C52:C63)</f>
        <v>0</v>
      </c>
      <c r="D64" s="34"/>
      <c r="E64" s="33">
        <f>SUM(E52:E63)</f>
        <v>0</v>
      </c>
    </row>
    <row r="65" spans="2:6" ht="14.1" customHeight="1">
      <c r="B65" s="114"/>
      <c r="C65" s="18"/>
      <c r="D65" s="18"/>
      <c r="E65" s="18"/>
    </row>
    <row r="66" spans="2:6" ht="14.1" customHeight="1">
      <c r="B66" s="19" t="s">
        <v>198</v>
      </c>
      <c r="C66" s="125">
        <f>C37+C49+C64</f>
        <v>-4574188.3999999985</v>
      </c>
      <c r="D66" s="34"/>
      <c r="E66" s="125">
        <f>E37+E49+E64</f>
        <v>-14146046.216400003</v>
      </c>
    </row>
    <row r="67" spans="2:6">
      <c r="B67" s="124" t="s">
        <v>199</v>
      </c>
      <c r="C67" s="18">
        <f>E69</f>
        <v>16676230.783599997</v>
      </c>
      <c r="D67" s="18"/>
      <c r="E67" s="18">
        <v>30822277</v>
      </c>
    </row>
    <row r="68" spans="2:6">
      <c r="B68" s="124" t="s">
        <v>200</v>
      </c>
      <c r="C68" s="18"/>
      <c r="D68" s="18"/>
      <c r="E68" s="18"/>
    </row>
    <row r="69" spans="2:6" ht="15.75" thickBot="1">
      <c r="B69" s="123" t="s">
        <v>201</v>
      </c>
      <c r="C69" s="121">
        <f>SUM(C66:C68)</f>
        <v>12102042.383599998</v>
      </c>
      <c r="D69" s="122"/>
      <c r="E69" s="121">
        <f>SUM(E66:E68)</f>
        <v>16676230.783599997</v>
      </c>
    </row>
    <row r="70" spans="2:6" ht="15.75" thickTop="1"/>
    <row r="72" spans="2:6">
      <c r="B72" s="23" t="s">
        <v>91</v>
      </c>
      <c r="C72" s="120">
        <f>C69-'1-Pasqyra e Pozicioni Financiar'!B11</f>
        <v>-0.61640000157058239</v>
      </c>
      <c r="D72" s="119"/>
      <c r="E72" s="119">
        <f>E69-'1-Pasqyra e Pozicioni Financiar'!D11</f>
        <v>-0.21640000306069851</v>
      </c>
      <c r="F72" s="23"/>
    </row>
  </sheetData>
  <mergeCells count="1">
    <mergeCell ref="B7:B8"/>
  </mergeCells>
  <pageMargins left="0.31496062992125984" right="0.31496062992125984" top="0.35433070866141736" bottom="0.35433070866141736" header="0.31496062992125984" footer="0.31496062992125984"/>
  <pageSetup scale="70" orientation="portrait" r:id="rId1"/>
</worksheet>
</file>

<file path=xl/worksheets/sheet6.xml><?xml version="1.0" encoding="utf-8"?>
<worksheet xmlns="http://schemas.openxmlformats.org/spreadsheetml/2006/main" xmlns:r="http://schemas.openxmlformats.org/officeDocument/2006/relationships">
  <sheetPr>
    <tabColor rgb="FFFFC000"/>
  </sheetPr>
  <dimension ref="A1:D49"/>
  <sheetViews>
    <sheetView workbookViewId="0">
      <selection activeCell="B53" sqref="B53"/>
    </sheetView>
  </sheetViews>
  <sheetFormatPr defaultColWidth="9.140625" defaultRowHeight="15"/>
  <cols>
    <col min="1" max="1" width="95.140625" style="81" customWidth="1"/>
    <col min="2" max="2" width="18.7109375" style="81" customWidth="1"/>
    <col min="3" max="3" width="2.7109375" style="81" customWidth="1"/>
    <col min="4" max="4" width="18.7109375" style="81" customWidth="1"/>
    <col min="5" max="5" width="10.5703125" style="81" customWidth="1"/>
    <col min="6" max="6" width="10.7109375" style="81" customWidth="1"/>
    <col min="7" max="7" width="10.140625" style="81" customWidth="1"/>
    <col min="8" max="8" width="10.7109375" style="81" customWidth="1"/>
    <col min="9" max="9" width="11.5703125" style="81" customWidth="1"/>
    <col min="10" max="10" width="11" style="81" customWidth="1"/>
    <col min="11" max="16384" width="9.140625" style="81"/>
  </cols>
  <sheetData>
    <row r="1" spans="1:4">
      <c r="A1" s="96" t="s">
        <v>0</v>
      </c>
    </row>
    <row r="2" spans="1:4">
      <c r="A2" s="107" t="s">
        <v>1</v>
      </c>
    </row>
    <row r="3" spans="1:4">
      <c r="A3" s="107" t="s">
        <v>2</v>
      </c>
    </row>
    <row r="4" spans="1:4" ht="16.5" customHeight="1">
      <c r="A4" s="107" t="s">
        <v>3</v>
      </c>
    </row>
    <row r="5" spans="1:4" ht="16.5" customHeight="1">
      <c r="A5" s="96" t="s">
        <v>202</v>
      </c>
    </row>
    <row r="6" spans="1:4" ht="16.5" customHeight="1">
      <c r="A6" s="96"/>
    </row>
    <row r="7" spans="1:4" ht="15" customHeight="1">
      <c r="A7" s="272"/>
      <c r="B7" s="106" t="s">
        <v>5</v>
      </c>
      <c r="C7" s="106"/>
      <c r="D7" s="106" t="s">
        <v>5</v>
      </c>
    </row>
    <row r="8" spans="1:4" ht="15" customHeight="1">
      <c r="A8" s="272"/>
      <c r="B8" s="106" t="s">
        <v>6</v>
      </c>
      <c r="C8" s="106"/>
      <c r="D8" s="106" t="s">
        <v>7</v>
      </c>
    </row>
    <row r="9" spans="1:4">
      <c r="A9" s="105"/>
      <c r="B9" s="118"/>
      <c r="C9" s="118"/>
      <c r="D9" s="118"/>
    </row>
    <row r="10" spans="1:4">
      <c r="A10" s="99" t="s">
        <v>154</v>
      </c>
      <c r="B10" s="93"/>
      <c r="C10" s="93"/>
      <c r="D10" s="93"/>
    </row>
    <row r="11" spans="1:4">
      <c r="A11" s="117" t="s">
        <v>203</v>
      </c>
      <c r="B11" s="93"/>
      <c r="C11" s="93"/>
      <c r="D11" s="93"/>
    </row>
    <row r="12" spans="1:4">
      <c r="A12" s="117" t="s">
        <v>204</v>
      </c>
      <c r="B12" s="93"/>
      <c r="C12" s="93"/>
      <c r="D12" s="93"/>
    </row>
    <row r="13" spans="1:4">
      <c r="A13" s="117" t="s">
        <v>205</v>
      </c>
      <c r="B13" s="93"/>
      <c r="C13" s="93"/>
      <c r="D13" s="93"/>
    </row>
    <row r="14" spans="1:4">
      <c r="A14" s="116" t="s">
        <v>164</v>
      </c>
      <c r="B14" s="93"/>
      <c r="C14" s="93"/>
      <c r="D14" s="93"/>
    </row>
    <row r="15" spans="1:4">
      <c r="A15" s="99" t="s">
        <v>206</v>
      </c>
      <c r="B15" s="93"/>
      <c r="C15" s="93"/>
      <c r="D15" s="93"/>
    </row>
    <row r="16" spans="1:4">
      <c r="A16" s="117" t="s">
        <v>194</v>
      </c>
      <c r="B16" s="93"/>
      <c r="C16" s="93"/>
      <c r="D16" s="93"/>
    </row>
    <row r="17" spans="1:4">
      <c r="A17" s="116" t="s">
        <v>207</v>
      </c>
      <c r="B17" s="93"/>
      <c r="C17" s="93"/>
      <c r="D17" s="93"/>
    </row>
    <row r="18" spans="1:4">
      <c r="A18" s="99" t="s">
        <v>174</v>
      </c>
      <c r="B18" s="115">
        <f>SUM(B11:B17)</f>
        <v>0</v>
      </c>
      <c r="C18" s="93"/>
      <c r="D18" s="115">
        <f>SUM(D11:D17)</f>
        <v>0</v>
      </c>
    </row>
    <row r="19" spans="1:4">
      <c r="A19" s="116"/>
      <c r="B19" s="93"/>
      <c r="C19" s="93"/>
      <c r="D19" s="93"/>
    </row>
    <row r="20" spans="1:4" ht="13.5" customHeight="1">
      <c r="A20" s="99" t="s">
        <v>175</v>
      </c>
      <c r="B20" s="93"/>
      <c r="C20" s="93"/>
      <c r="D20" s="93"/>
    </row>
    <row r="21" spans="1:4" ht="13.5" customHeight="1">
      <c r="A21" s="116" t="s">
        <v>176</v>
      </c>
      <c r="B21" s="93"/>
      <c r="C21" s="93"/>
      <c r="D21" s="93"/>
    </row>
    <row r="22" spans="1:4" ht="13.5" customHeight="1">
      <c r="A22" s="116" t="s">
        <v>177</v>
      </c>
      <c r="B22" s="93"/>
      <c r="C22" s="93"/>
      <c r="D22" s="93"/>
    </row>
    <row r="23" spans="1:4" ht="13.5" customHeight="1">
      <c r="A23" s="116" t="s">
        <v>178</v>
      </c>
      <c r="B23" s="93"/>
      <c r="C23" s="93"/>
      <c r="D23" s="93"/>
    </row>
    <row r="24" spans="1:4" ht="13.5" customHeight="1">
      <c r="A24" s="116" t="s">
        <v>179</v>
      </c>
      <c r="B24" s="93"/>
      <c r="C24" s="93"/>
      <c r="D24" s="93"/>
    </row>
    <row r="25" spans="1:4" ht="13.5" customHeight="1">
      <c r="A25" s="116" t="s">
        <v>180</v>
      </c>
      <c r="B25" s="93"/>
      <c r="C25" s="93"/>
      <c r="D25" s="93"/>
    </row>
    <row r="26" spans="1:4" ht="13.5" customHeight="1">
      <c r="A26" s="116" t="s">
        <v>181</v>
      </c>
      <c r="B26" s="93"/>
      <c r="C26" s="93"/>
      <c r="D26" s="93"/>
    </row>
    <row r="27" spans="1:4" ht="13.5" customHeight="1">
      <c r="A27" s="116" t="s">
        <v>182</v>
      </c>
      <c r="B27" s="93"/>
      <c r="C27" s="93"/>
      <c r="D27" s="93"/>
    </row>
    <row r="28" spans="1:4">
      <c r="A28" s="116" t="s">
        <v>164</v>
      </c>
      <c r="B28" s="93"/>
      <c r="C28" s="93"/>
      <c r="D28" s="93"/>
    </row>
    <row r="29" spans="1:4">
      <c r="A29" s="99" t="s">
        <v>184</v>
      </c>
      <c r="B29" s="115">
        <f>SUM(B21:B28)</f>
        <v>0</v>
      </c>
      <c r="C29" s="93"/>
      <c r="D29" s="115">
        <f>SUM(D21:D28)</f>
        <v>0</v>
      </c>
    </row>
    <row r="30" spans="1:4">
      <c r="A30" s="114"/>
      <c r="B30" s="93"/>
      <c r="C30" s="93"/>
      <c r="D30" s="93"/>
    </row>
    <row r="31" spans="1:4">
      <c r="A31" s="99" t="s">
        <v>185</v>
      </c>
      <c r="B31" s="93"/>
      <c r="C31" s="93"/>
      <c r="D31" s="93"/>
    </row>
    <row r="32" spans="1:4">
      <c r="A32" s="116" t="s">
        <v>186</v>
      </c>
      <c r="B32" s="93"/>
      <c r="C32" s="93"/>
      <c r="D32" s="93"/>
    </row>
    <row r="33" spans="1:4">
      <c r="A33" s="116" t="s">
        <v>187</v>
      </c>
      <c r="B33" s="93"/>
      <c r="C33" s="93"/>
      <c r="D33" s="93"/>
    </row>
    <row r="34" spans="1:4">
      <c r="A34" s="116" t="s">
        <v>188</v>
      </c>
      <c r="B34" s="93"/>
      <c r="C34" s="93"/>
      <c r="D34" s="93"/>
    </row>
    <row r="35" spans="1:4">
      <c r="A35" s="116" t="s">
        <v>189</v>
      </c>
      <c r="B35" s="93"/>
      <c r="C35" s="93"/>
      <c r="D35" s="93"/>
    </row>
    <row r="36" spans="1:4">
      <c r="A36" s="116" t="s">
        <v>190</v>
      </c>
      <c r="B36" s="93"/>
      <c r="C36" s="93"/>
      <c r="D36" s="93"/>
    </row>
    <row r="37" spans="1:4">
      <c r="A37" s="116" t="s">
        <v>191</v>
      </c>
      <c r="B37" s="93"/>
      <c r="C37" s="93"/>
      <c r="D37" s="93"/>
    </row>
    <row r="38" spans="1:4">
      <c r="A38" s="116" t="s">
        <v>192</v>
      </c>
      <c r="B38" s="93"/>
      <c r="C38" s="93"/>
      <c r="D38" s="93"/>
    </row>
    <row r="39" spans="1:4">
      <c r="A39" s="116" t="s">
        <v>193</v>
      </c>
      <c r="B39" s="93"/>
      <c r="C39" s="93"/>
      <c r="D39" s="93"/>
    </row>
    <row r="40" spans="1:4">
      <c r="A40" s="116" t="s">
        <v>208</v>
      </c>
      <c r="B40" s="93"/>
      <c r="C40" s="93"/>
      <c r="D40" s="93"/>
    </row>
    <row r="41" spans="1:4">
      <c r="A41" s="116" t="s">
        <v>164</v>
      </c>
      <c r="B41" s="93"/>
      <c r="C41" s="93"/>
      <c r="D41" s="93"/>
    </row>
    <row r="42" spans="1:4">
      <c r="A42" s="99" t="s">
        <v>197</v>
      </c>
      <c r="B42" s="115">
        <f>SUM(B32:B41)</f>
        <v>0</v>
      </c>
      <c r="C42" s="93"/>
      <c r="D42" s="115">
        <f>SUM(D32:D41)</f>
        <v>0</v>
      </c>
    </row>
    <row r="43" spans="1:4">
      <c r="A43" s="114"/>
      <c r="B43" s="93"/>
      <c r="C43" s="93"/>
      <c r="D43" s="93"/>
    </row>
    <row r="44" spans="1:4">
      <c r="A44" s="99" t="s">
        <v>198</v>
      </c>
      <c r="B44" s="113">
        <f>B18+B29+B42</f>
        <v>0</v>
      </c>
      <c r="C44" s="93"/>
      <c r="D44" s="113">
        <f>D18+D29+D42</f>
        <v>0</v>
      </c>
    </row>
    <row r="45" spans="1:4">
      <c r="A45" s="112" t="s">
        <v>199</v>
      </c>
      <c r="B45" s="93"/>
      <c r="C45" s="93"/>
      <c r="D45" s="93"/>
    </row>
    <row r="46" spans="1:4">
      <c r="A46" s="112" t="s">
        <v>209</v>
      </c>
      <c r="B46" s="93"/>
      <c r="C46" s="93"/>
      <c r="D46" s="93"/>
    </row>
    <row r="47" spans="1:4" ht="15.75" thickBot="1">
      <c r="A47" s="111" t="s">
        <v>201</v>
      </c>
      <c r="B47" s="109">
        <f>B44+B45+B46</f>
        <v>0</v>
      </c>
      <c r="C47" s="110"/>
      <c r="D47" s="109">
        <f>D44+D45+D46</f>
        <v>0</v>
      </c>
    </row>
    <row r="48" spans="1:4" ht="15.75" thickTop="1">
      <c r="A48" s="108"/>
    </row>
    <row r="49" spans="1:1">
      <c r="A49" s="108"/>
    </row>
  </sheetData>
  <mergeCells count="1">
    <mergeCell ref="A7:A8"/>
  </mergeCells>
  <pageMargins left="0.70866141732283472" right="0.70866141732283472" top="0.74803149606299213" bottom="0.74803149606299213" header="0.31496062992125984" footer="0.31496062992125984"/>
  <pageSetup scale="65" orientation="portrait" r:id="rId1"/>
</worksheet>
</file>

<file path=xl/worksheets/sheet7.xml><?xml version="1.0" encoding="utf-8"?>
<worksheet xmlns="http://schemas.openxmlformats.org/spreadsheetml/2006/main" xmlns:r="http://schemas.openxmlformats.org/officeDocument/2006/relationships">
  <sheetPr>
    <tabColor theme="5" tint="0.79998168889431442"/>
  </sheetPr>
  <dimension ref="A1:L38"/>
  <sheetViews>
    <sheetView zoomScale="70" zoomScaleNormal="70" workbookViewId="0">
      <selection activeCell="J51" sqref="J51"/>
    </sheetView>
  </sheetViews>
  <sheetFormatPr defaultColWidth="9.140625" defaultRowHeight="15"/>
  <cols>
    <col min="1" max="1" width="78.7109375" style="51" customWidth="1"/>
    <col min="2" max="11" width="15.7109375" style="51" customWidth="1"/>
    <col min="12" max="16384" width="9.140625" style="51"/>
  </cols>
  <sheetData>
    <row r="1" spans="1:12">
      <c r="A1" s="28" t="s">
        <v>0</v>
      </c>
    </row>
    <row r="2" spans="1:12">
      <c r="A2" s="204" t="str">
        <f>'1-Pasqyra e Pozicioni Financiar'!A2</f>
        <v>DOLPHIN GROUP shpk</v>
      </c>
    </row>
    <row r="3" spans="1:12">
      <c r="A3" s="204" t="str">
        <f>'1-Pasqyra e Pozicioni Financiar'!A3</f>
        <v>L96418203J</v>
      </c>
    </row>
    <row r="4" spans="1:12">
      <c r="A4" s="29" t="s">
        <v>3</v>
      </c>
    </row>
    <row r="5" spans="1:12">
      <c r="A5" s="28" t="s">
        <v>210</v>
      </c>
    </row>
    <row r="6" spans="1:12">
      <c r="A6" s="57"/>
    </row>
    <row r="7" spans="1:12" ht="72">
      <c r="B7" s="58" t="s">
        <v>211</v>
      </c>
      <c r="C7" s="58" t="s">
        <v>79</v>
      </c>
      <c r="D7" s="58" t="s">
        <v>80</v>
      </c>
      <c r="E7" s="58" t="s">
        <v>81</v>
      </c>
      <c r="F7" s="58" t="s">
        <v>84</v>
      </c>
      <c r="G7" s="58" t="s">
        <v>212</v>
      </c>
      <c r="H7" s="58" t="s">
        <v>213</v>
      </c>
      <c r="I7" s="58" t="s">
        <v>214</v>
      </c>
      <c r="J7" s="58" t="s">
        <v>88</v>
      </c>
      <c r="K7" s="58" t="s">
        <v>214</v>
      </c>
      <c r="L7" s="47"/>
    </row>
    <row r="8" spans="1:12">
      <c r="A8" s="59"/>
      <c r="B8" s="47"/>
      <c r="E8" s="60"/>
      <c r="F8" s="60"/>
      <c r="G8" s="60"/>
      <c r="H8" s="61"/>
      <c r="I8" s="61"/>
      <c r="J8" s="61"/>
    </row>
    <row r="9" spans="1:12">
      <c r="A9" s="62"/>
      <c r="B9" s="63"/>
      <c r="C9" s="63"/>
      <c r="D9" s="63"/>
      <c r="E9" s="64"/>
      <c r="F9" s="64"/>
      <c r="G9" s="64"/>
      <c r="H9" s="52"/>
      <c r="I9" s="52"/>
      <c r="J9" s="52"/>
      <c r="K9" s="52"/>
    </row>
    <row r="10" spans="1:12" ht="15.75" thickBot="1">
      <c r="A10" s="65" t="s">
        <v>215</v>
      </c>
      <c r="B10" s="53">
        <v>100000</v>
      </c>
      <c r="C10" s="53"/>
      <c r="D10" s="53"/>
      <c r="E10" s="53"/>
      <c r="F10" s="53"/>
      <c r="G10" s="53">
        <v>29223089.300000001</v>
      </c>
      <c r="H10" s="53">
        <v>0</v>
      </c>
      <c r="I10" s="53">
        <f>SUM(B10:H10)</f>
        <v>29323089.300000001</v>
      </c>
      <c r="J10" s="53"/>
      <c r="K10" s="53">
        <f>SUM(I10:J10)</f>
        <v>29323089.300000001</v>
      </c>
    </row>
    <row r="11" spans="1:12" ht="15.75" thickTop="1">
      <c r="A11" s="66" t="s">
        <v>216</v>
      </c>
      <c r="B11" s="63"/>
      <c r="C11" s="63"/>
      <c r="D11" s="63"/>
      <c r="E11" s="63"/>
      <c r="F11" s="63"/>
      <c r="G11" s="63"/>
      <c r="H11" s="52"/>
      <c r="I11" s="52">
        <f>SUM(B11:H11)</f>
        <v>0</v>
      </c>
      <c r="J11" s="67"/>
      <c r="K11" s="63">
        <f>SUM(I11:J11)</f>
        <v>0</v>
      </c>
    </row>
    <row r="12" spans="1:12">
      <c r="A12" s="65" t="s">
        <v>217</v>
      </c>
      <c r="B12" s="68">
        <f>SUM(B10:B11)</f>
        <v>100000</v>
      </c>
      <c r="C12" s="68">
        <f t="shared" ref="C12:J12" si="0">SUM(C10:C11)</f>
        <v>0</v>
      </c>
      <c r="D12" s="68">
        <f t="shared" si="0"/>
        <v>0</v>
      </c>
      <c r="E12" s="68">
        <f t="shared" si="0"/>
        <v>0</v>
      </c>
      <c r="F12" s="68">
        <f t="shared" si="0"/>
        <v>0</v>
      </c>
      <c r="G12" s="68">
        <f t="shared" si="0"/>
        <v>29223089.300000001</v>
      </c>
      <c r="H12" s="68">
        <f t="shared" si="0"/>
        <v>0</v>
      </c>
      <c r="I12" s="68">
        <f>SUM(B12:H12)</f>
        <v>29323089.300000001</v>
      </c>
      <c r="J12" s="68">
        <f t="shared" si="0"/>
        <v>0</v>
      </c>
      <c r="K12" s="68">
        <f>SUM(I12:J12)</f>
        <v>29323089.300000001</v>
      </c>
    </row>
    <row r="13" spans="1:12">
      <c r="A13" s="69" t="s">
        <v>218</v>
      </c>
      <c r="B13" s="63"/>
      <c r="C13" s="63"/>
      <c r="D13" s="63"/>
      <c r="E13" s="63"/>
      <c r="F13" s="63"/>
      <c r="G13" s="63"/>
      <c r="H13" s="52"/>
      <c r="I13" s="52">
        <f t="shared" ref="I13:I37" si="1">SUM(B13:H13)</f>
        <v>0</v>
      </c>
      <c r="J13" s="52"/>
      <c r="K13" s="63">
        <f t="shared" ref="K13:K37" si="2">SUM(I13:J13)</f>
        <v>0</v>
      </c>
    </row>
    <row r="14" spans="1:12">
      <c r="A14" s="70" t="s">
        <v>213</v>
      </c>
      <c r="B14" s="52"/>
      <c r="C14" s="52"/>
      <c r="D14" s="52"/>
      <c r="E14" s="52"/>
      <c r="F14" s="52"/>
      <c r="G14" s="52"/>
      <c r="H14" s="80">
        <f>'2.1-Pasqyra e Perform. (natyra)'!D57</f>
        <v>7891730.6500000004</v>
      </c>
      <c r="I14" s="52">
        <f t="shared" si="1"/>
        <v>7891730.6500000004</v>
      </c>
      <c r="J14" s="80"/>
      <c r="K14" s="52">
        <f t="shared" si="2"/>
        <v>7891730.6500000004</v>
      </c>
    </row>
    <row r="15" spans="1:12">
      <c r="A15" s="70" t="s">
        <v>219</v>
      </c>
      <c r="B15" s="52"/>
      <c r="C15" s="52"/>
      <c r="D15" s="52"/>
      <c r="E15" s="52"/>
      <c r="F15" s="52"/>
      <c r="G15" s="52"/>
      <c r="H15" s="80">
        <v>0</v>
      </c>
      <c r="I15" s="52">
        <f t="shared" si="1"/>
        <v>0</v>
      </c>
      <c r="J15" s="80"/>
      <c r="K15" s="52">
        <f t="shared" si="2"/>
        <v>0</v>
      </c>
    </row>
    <row r="16" spans="1:12">
      <c r="A16" s="70" t="s">
        <v>220</v>
      </c>
      <c r="B16" s="52"/>
      <c r="C16" s="52"/>
      <c r="D16" s="52"/>
      <c r="E16" s="52"/>
      <c r="F16" s="52"/>
      <c r="G16" s="52"/>
      <c r="H16" s="52"/>
      <c r="I16" s="52">
        <f t="shared" si="1"/>
        <v>0</v>
      </c>
      <c r="J16" s="52"/>
      <c r="K16" s="52">
        <f t="shared" si="2"/>
        <v>0</v>
      </c>
    </row>
    <row r="17" spans="1:11">
      <c r="A17" s="69" t="s">
        <v>221</v>
      </c>
      <c r="B17" s="71">
        <f>SUM(B13:B16)</f>
        <v>0</v>
      </c>
      <c r="C17" s="71">
        <f t="shared" ref="C17:J17" si="3">SUM(C13:C16)</f>
        <v>0</v>
      </c>
      <c r="D17" s="71">
        <f t="shared" si="3"/>
        <v>0</v>
      </c>
      <c r="E17" s="71">
        <f t="shared" si="3"/>
        <v>0</v>
      </c>
      <c r="F17" s="71">
        <f t="shared" si="3"/>
        <v>0</v>
      </c>
      <c r="G17" s="71">
        <f t="shared" si="3"/>
        <v>0</v>
      </c>
      <c r="H17" s="79">
        <f>SUM(H13:H16)</f>
        <v>7891730.6500000004</v>
      </c>
      <c r="I17" s="71">
        <f t="shared" si="1"/>
        <v>7891730.6500000004</v>
      </c>
      <c r="J17" s="79">
        <f t="shared" si="3"/>
        <v>0</v>
      </c>
      <c r="K17" s="71">
        <f t="shared" si="2"/>
        <v>7891730.6500000004</v>
      </c>
    </row>
    <row r="18" spans="1:11">
      <c r="A18" s="69" t="s">
        <v>222</v>
      </c>
      <c r="B18" s="52"/>
      <c r="C18" s="52"/>
      <c r="D18" s="52"/>
      <c r="E18" s="52"/>
      <c r="F18" s="52"/>
      <c r="G18" s="52"/>
      <c r="H18" s="52"/>
      <c r="I18" s="52">
        <f t="shared" si="1"/>
        <v>0</v>
      </c>
      <c r="J18" s="52"/>
      <c r="K18" s="52">
        <f t="shared" si="2"/>
        <v>0</v>
      </c>
    </row>
    <row r="19" spans="1:11">
      <c r="A19" s="72" t="s">
        <v>223</v>
      </c>
      <c r="B19" s="52"/>
      <c r="C19" s="52"/>
      <c r="D19" s="52"/>
      <c r="E19" s="52"/>
      <c r="F19" s="52"/>
      <c r="G19" s="52">
        <v>7891730.6500000004</v>
      </c>
      <c r="H19" s="52">
        <v>-7891730.6500000004</v>
      </c>
      <c r="I19" s="52">
        <f t="shared" si="1"/>
        <v>0</v>
      </c>
      <c r="J19" s="52"/>
      <c r="K19" s="52">
        <f t="shared" si="2"/>
        <v>0</v>
      </c>
    </row>
    <row r="20" spans="1:11">
      <c r="A20" s="72" t="s">
        <v>224</v>
      </c>
      <c r="B20" s="52"/>
      <c r="C20" s="52"/>
      <c r="D20" s="52"/>
      <c r="E20" s="52"/>
      <c r="F20" s="52"/>
      <c r="G20" s="52"/>
      <c r="H20" s="52">
        <v>0</v>
      </c>
      <c r="I20" s="52">
        <f t="shared" si="1"/>
        <v>0</v>
      </c>
      <c r="J20" s="52"/>
      <c r="K20" s="52">
        <f t="shared" si="2"/>
        <v>0</v>
      </c>
    </row>
    <row r="21" spans="1:11">
      <c r="A21" s="76" t="s">
        <v>225</v>
      </c>
      <c r="B21" s="52"/>
      <c r="C21" s="52"/>
      <c r="D21" s="52"/>
      <c r="E21" s="52"/>
      <c r="F21" s="52"/>
      <c r="G21" s="52"/>
      <c r="H21" s="52"/>
      <c r="I21" s="52">
        <f t="shared" si="1"/>
        <v>0</v>
      </c>
      <c r="J21" s="52"/>
      <c r="K21" s="52">
        <f t="shared" si="2"/>
        <v>0</v>
      </c>
    </row>
    <row r="22" spans="1:11">
      <c r="A22" s="69" t="s">
        <v>226</v>
      </c>
      <c r="B22" s="68">
        <f>SUM(B19:B21)</f>
        <v>0</v>
      </c>
      <c r="C22" s="68">
        <f t="shared" ref="C22:J22" si="4">SUM(C19:C21)</f>
        <v>0</v>
      </c>
      <c r="D22" s="68">
        <f t="shared" si="4"/>
        <v>0</v>
      </c>
      <c r="E22" s="68">
        <f t="shared" si="4"/>
        <v>0</v>
      </c>
      <c r="F22" s="68">
        <f t="shared" si="4"/>
        <v>0</v>
      </c>
      <c r="G22" s="68">
        <f t="shared" si="4"/>
        <v>7891730.6500000004</v>
      </c>
      <c r="H22" s="68">
        <f t="shared" si="4"/>
        <v>-7891730.6500000004</v>
      </c>
      <c r="I22" s="71">
        <f t="shared" si="1"/>
        <v>0</v>
      </c>
      <c r="J22" s="68">
        <f t="shared" si="4"/>
        <v>0</v>
      </c>
      <c r="K22" s="68">
        <f t="shared" si="2"/>
        <v>0</v>
      </c>
    </row>
    <row r="23" spans="1:11">
      <c r="A23" s="69"/>
      <c r="B23" s="63"/>
      <c r="C23" s="64"/>
      <c r="D23" s="63"/>
      <c r="E23" s="64"/>
      <c r="F23" s="64"/>
      <c r="G23" s="64"/>
      <c r="H23" s="52"/>
      <c r="I23" s="52"/>
      <c r="J23" s="52"/>
      <c r="K23" s="64"/>
    </row>
    <row r="24" spans="1:11" ht="15.75" thickBot="1">
      <c r="A24" s="69" t="s">
        <v>227</v>
      </c>
      <c r="B24" s="73">
        <f>B12+B17+B22</f>
        <v>100000</v>
      </c>
      <c r="C24" s="73">
        <f t="shared" ref="C24:J24" si="5">C12+C17+C22</f>
        <v>0</v>
      </c>
      <c r="D24" s="73">
        <f t="shared" si="5"/>
        <v>0</v>
      </c>
      <c r="E24" s="73">
        <f t="shared" si="5"/>
        <v>0</v>
      </c>
      <c r="F24" s="73">
        <f t="shared" si="5"/>
        <v>0</v>
      </c>
      <c r="G24" s="73">
        <f t="shared" si="5"/>
        <v>37114819.950000003</v>
      </c>
      <c r="H24" s="73">
        <f t="shared" si="5"/>
        <v>0</v>
      </c>
      <c r="I24" s="73">
        <f t="shared" si="1"/>
        <v>37214819.950000003</v>
      </c>
      <c r="J24" s="73">
        <f t="shared" si="5"/>
        <v>0</v>
      </c>
      <c r="K24" s="73">
        <f t="shared" si="2"/>
        <v>37214819.950000003</v>
      </c>
    </row>
    <row r="25" spans="1:11" ht="15.75" thickTop="1">
      <c r="A25" s="74"/>
      <c r="B25" s="63"/>
      <c r="C25" s="63"/>
      <c r="D25" s="63"/>
      <c r="E25" s="63"/>
      <c r="F25" s="63"/>
      <c r="G25" s="63"/>
      <c r="H25" s="52"/>
      <c r="I25" s="52">
        <f t="shared" si="1"/>
        <v>0</v>
      </c>
      <c r="J25" s="52"/>
      <c r="K25" s="63">
        <f t="shared" si="2"/>
        <v>0</v>
      </c>
    </row>
    <row r="26" spans="1:11">
      <c r="A26" s="69" t="s">
        <v>218</v>
      </c>
      <c r="B26" s="52"/>
      <c r="C26" s="52"/>
      <c r="D26" s="52"/>
      <c r="E26" s="52"/>
      <c r="F26" s="52"/>
      <c r="G26" s="52"/>
      <c r="H26" s="52"/>
      <c r="I26" s="52">
        <f t="shared" si="1"/>
        <v>0</v>
      </c>
      <c r="J26" s="52"/>
      <c r="K26" s="52">
        <f t="shared" si="2"/>
        <v>0</v>
      </c>
    </row>
    <row r="27" spans="1:11">
      <c r="A27" s="70" t="s">
        <v>213</v>
      </c>
      <c r="B27" s="52"/>
      <c r="C27" s="52"/>
      <c r="D27" s="52"/>
      <c r="E27" s="52"/>
      <c r="F27" s="52"/>
      <c r="G27" s="52"/>
      <c r="H27" s="80">
        <f>'2.1-Pasqyra e Perform. (natyra)'!B57</f>
        <v>8661037.5999999996</v>
      </c>
      <c r="I27" s="52">
        <f t="shared" si="1"/>
        <v>8661037.5999999996</v>
      </c>
      <c r="J27" s="80"/>
      <c r="K27" s="52">
        <f t="shared" si="2"/>
        <v>8661037.5999999996</v>
      </c>
    </row>
    <row r="28" spans="1:11">
      <c r="A28" s="70" t="s">
        <v>219</v>
      </c>
      <c r="B28" s="52"/>
      <c r="C28" s="52"/>
      <c r="D28" s="52"/>
      <c r="E28" s="52"/>
      <c r="F28" s="52"/>
      <c r="G28" s="52"/>
      <c r="H28" s="80">
        <v>0</v>
      </c>
      <c r="I28" s="52">
        <f t="shared" si="1"/>
        <v>0</v>
      </c>
      <c r="J28" s="80"/>
      <c r="K28" s="52">
        <f t="shared" si="2"/>
        <v>0</v>
      </c>
    </row>
    <row r="29" spans="1:11">
      <c r="A29" s="70" t="s">
        <v>220</v>
      </c>
      <c r="B29" s="52"/>
      <c r="C29" s="52"/>
      <c r="D29" s="52"/>
      <c r="E29" s="52"/>
      <c r="F29" s="52"/>
      <c r="G29" s="52"/>
      <c r="H29" s="52"/>
      <c r="I29" s="52">
        <f t="shared" si="1"/>
        <v>0</v>
      </c>
      <c r="J29" s="52"/>
      <c r="K29" s="52">
        <f t="shared" si="2"/>
        <v>0</v>
      </c>
    </row>
    <row r="30" spans="1:11">
      <c r="A30" s="69" t="s">
        <v>221</v>
      </c>
      <c r="B30" s="71">
        <f>SUM(B27:B29)</f>
        <v>0</v>
      </c>
      <c r="C30" s="71">
        <f t="shared" ref="C30:J30" si="6">SUM(C27:C29)</f>
        <v>0</v>
      </c>
      <c r="D30" s="71">
        <f t="shared" si="6"/>
        <v>0</v>
      </c>
      <c r="E30" s="71">
        <f t="shared" si="6"/>
        <v>0</v>
      </c>
      <c r="F30" s="71">
        <f t="shared" si="6"/>
        <v>0</v>
      </c>
      <c r="G30" s="71">
        <f t="shared" si="6"/>
        <v>0</v>
      </c>
      <c r="H30" s="79">
        <f t="shared" si="6"/>
        <v>8661037.5999999996</v>
      </c>
      <c r="I30" s="71">
        <f t="shared" si="1"/>
        <v>8661037.5999999996</v>
      </c>
      <c r="J30" s="79">
        <f t="shared" si="6"/>
        <v>0</v>
      </c>
      <c r="K30" s="71">
        <f t="shared" si="2"/>
        <v>8661037.5999999996</v>
      </c>
    </row>
    <row r="31" spans="1:11">
      <c r="A31" s="69" t="s">
        <v>222</v>
      </c>
      <c r="B31" s="52"/>
      <c r="C31" s="52"/>
      <c r="D31" s="52"/>
      <c r="E31" s="52"/>
      <c r="F31" s="52"/>
      <c r="G31" s="52"/>
      <c r="H31" s="52"/>
      <c r="I31" s="52">
        <f t="shared" si="1"/>
        <v>0</v>
      </c>
      <c r="J31" s="52"/>
      <c r="K31" s="52">
        <f t="shared" si="2"/>
        <v>0</v>
      </c>
    </row>
    <row r="32" spans="1:11">
      <c r="A32" s="72" t="s">
        <v>223</v>
      </c>
      <c r="B32" s="52"/>
      <c r="C32" s="52"/>
      <c r="D32" s="52"/>
      <c r="E32" s="52"/>
      <c r="F32" s="52"/>
      <c r="G32" s="52">
        <v>0</v>
      </c>
      <c r="H32" s="52">
        <v>0</v>
      </c>
      <c r="I32" s="52">
        <f t="shared" si="1"/>
        <v>0</v>
      </c>
      <c r="J32" s="52"/>
      <c r="K32" s="52">
        <f t="shared" si="2"/>
        <v>0</v>
      </c>
    </row>
    <row r="33" spans="1:11">
      <c r="A33" s="72" t="s">
        <v>224</v>
      </c>
      <c r="B33" s="52"/>
      <c r="C33" s="52"/>
      <c r="D33" s="52"/>
      <c r="E33" s="52"/>
      <c r="F33" s="52"/>
      <c r="G33" s="52">
        <v>0</v>
      </c>
      <c r="H33" s="52">
        <v>0</v>
      </c>
      <c r="I33" s="52">
        <f t="shared" si="1"/>
        <v>0</v>
      </c>
      <c r="J33" s="52"/>
      <c r="K33" s="52">
        <f t="shared" si="2"/>
        <v>0</v>
      </c>
    </row>
    <row r="34" spans="1:11">
      <c r="A34" s="76" t="s">
        <v>225</v>
      </c>
      <c r="B34" s="52"/>
      <c r="C34" s="52"/>
      <c r="D34" s="52"/>
      <c r="E34" s="52"/>
      <c r="F34" s="52"/>
      <c r="G34" s="52"/>
      <c r="H34" s="52"/>
      <c r="I34" s="52">
        <f t="shared" si="1"/>
        <v>0</v>
      </c>
      <c r="J34" s="52"/>
      <c r="K34" s="52">
        <f t="shared" si="2"/>
        <v>0</v>
      </c>
    </row>
    <row r="35" spans="1:11">
      <c r="A35" s="69" t="s">
        <v>226</v>
      </c>
      <c r="B35" s="71">
        <f>SUM(B32:B34)</f>
        <v>0</v>
      </c>
      <c r="C35" s="71">
        <f t="shared" ref="C35:J35" si="7">SUM(C32:C34)</f>
        <v>0</v>
      </c>
      <c r="D35" s="71">
        <f t="shared" si="7"/>
        <v>0</v>
      </c>
      <c r="E35" s="71">
        <f t="shared" si="7"/>
        <v>0</v>
      </c>
      <c r="F35" s="71">
        <f t="shared" si="7"/>
        <v>0</v>
      </c>
      <c r="G35" s="71">
        <f t="shared" si="7"/>
        <v>0</v>
      </c>
      <c r="H35" s="71">
        <f t="shared" si="7"/>
        <v>0</v>
      </c>
      <c r="I35" s="71">
        <f t="shared" si="1"/>
        <v>0</v>
      </c>
      <c r="J35" s="71">
        <f t="shared" si="7"/>
        <v>0</v>
      </c>
      <c r="K35" s="71">
        <f t="shared" si="2"/>
        <v>0</v>
      </c>
    </row>
    <row r="36" spans="1:11">
      <c r="A36" s="69"/>
      <c r="B36" s="52"/>
      <c r="C36" s="52"/>
      <c r="D36" s="52"/>
      <c r="E36" s="52"/>
      <c r="F36" s="52"/>
      <c r="G36" s="52"/>
      <c r="H36" s="52"/>
      <c r="I36" s="52"/>
      <c r="J36" s="52"/>
      <c r="K36" s="52"/>
    </row>
    <row r="37" spans="1:11" ht="15.75" thickBot="1">
      <c r="A37" s="69" t="s">
        <v>228</v>
      </c>
      <c r="B37" s="73">
        <f>B24+B30+B35</f>
        <v>100000</v>
      </c>
      <c r="C37" s="73">
        <f t="shared" ref="C37:J37" si="8">C24+C30+C35</f>
        <v>0</v>
      </c>
      <c r="D37" s="73">
        <f t="shared" si="8"/>
        <v>0</v>
      </c>
      <c r="E37" s="73">
        <f t="shared" si="8"/>
        <v>0</v>
      </c>
      <c r="F37" s="73">
        <f t="shared" si="8"/>
        <v>0</v>
      </c>
      <c r="G37" s="73">
        <f t="shared" si="8"/>
        <v>37114819.950000003</v>
      </c>
      <c r="H37" s="73">
        <f t="shared" si="8"/>
        <v>8661037.5999999996</v>
      </c>
      <c r="I37" s="73">
        <f t="shared" si="1"/>
        <v>45875857.550000004</v>
      </c>
      <c r="J37" s="73">
        <f t="shared" si="8"/>
        <v>0</v>
      </c>
      <c r="K37" s="73">
        <f t="shared" si="2"/>
        <v>45875857.550000004</v>
      </c>
    </row>
    <row r="38" spans="1:11" ht="15.75" thickTop="1">
      <c r="B38" s="75"/>
      <c r="C38" s="75"/>
      <c r="D38" s="75"/>
      <c r="E38" s="75"/>
      <c r="F38" s="75"/>
      <c r="G38" s="75"/>
      <c r="H38" s="75"/>
      <c r="I38" s="75"/>
      <c r="J38" s="75"/>
      <c r="K38" s="75">
        <f>'1-Pasqyra e Pozicioni Financiar'!B107-'4-Pasq. e Levizjeve ne Kapital'!K37</f>
        <v>4.9999997019767761E-2</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sheetPr>
    <tabColor rgb="FF92D050"/>
  </sheetPr>
  <dimension ref="B1:R163"/>
  <sheetViews>
    <sheetView topLeftCell="A94" zoomScale="90" zoomScaleNormal="90" workbookViewId="0">
      <selection activeCell="F90" sqref="F90"/>
    </sheetView>
  </sheetViews>
  <sheetFormatPr defaultColWidth="8.85546875" defaultRowHeight="12.75"/>
  <cols>
    <col min="1" max="1" width="3.28515625" style="157" customWidth="1"/>
    <col min="2" max="2" width="4.28515625" style="157" customWidth="1"/>
    <col min="3" max="3" width="16" style="157" customWidth="1"/>
    <col min="4" max="4" width="12.140625" style="157" customWidth="1"/>
    <col min="5" max="5" width="11.7109375" style="157" customWidth="1"/>
    <col min="6" max="6" width="15.7109375" style="157" customWidth="1"/>
    <col min="7" max="7" width="11.5703125" style="157" customWidth="1"/>
    <col min="8" max="8" width="13" style="157" customWidth="1"/>
    <col min="9" max="9" width="6.85546875" style="157" customWidth="1"/>
    <col min="10" max="10" width="2.28515625" style="157" customWidth="1"/>
    <col min="11" max="11" width="1.140625" style="157" customWidth="1"/>
    <col min="12" max="12" width="1.7109375" style="157" customWidth="1"/>
    <col min="13" max="13" width="2.7109375" style="157" customWidth="1"/>
    <col min="14" max="14" width="8.85546875" style="157"/>
    <col min="15" max="15" width="32.85546875" style="157" customWidth="1"/>
    <col min="16" max="16" width="18.5703125" style="157" customWidth="1"/>
    <col min="17" max="18" width="16.140625" style="157" customWidth="1"/>
    <col min="19" max="19" width="10.28515625" style="157" customWidth="1"/>
    <col min="20" max="16384" width="8.85546875" style="157"/>
  </cols>
  <sheetData>
    <row r="1" spans="2:11" ht="7.9" customHeight="1" thickBot="1"/>
    <row r="2" spans="2:11">
      <c r="B2" s="158"/>
      <c r="C2" s="159"/>
      <c r="D2" s="159"/>
      <c r="E2" s="159"/>
      <c r="F2" s="159"/>
      <c r="G2" s="159"/>
      <c r="H2" s="159"/>
      <c r="I2" s="159"/>
      <c r="J2" s="160"/>
      <c r="K2" s="161"/>
    </row>
    <row r="3" spans="2:11" ht="18.75">
      <c r="B3" s="223"/>
      <c r="C3" s="276" t="s">
        <v>252</v>
      </c>
      <c r="D3" s="276"/>
      <c r="E3" s="276"/>
      <c r="F3" s="276"/>
      <c r="G3" s="224"/>
      <c r="H3" s="224"/>
      <c r="I3" s="224"/>
      <c r="J3" s="225"/>
    </row>
    <row r="4" spans="2:11">
      <c r="B4" s="226"/>
      <c r="C4" s="277" t="s">
        <v>253</v>
      </c>
      <c r="D4" s="277"/>
      <c r="E4" s="277"/>
      <c r="F4" s="227"/>
      <c r="G4" s="227"/>
      <c r="H4" s="227"/>
      <c r="I4" s="227"/>
      <c r="J4" s="228"/>
    </row>
    <row r="5" spans="2:11" ht="15" customHeight="1" thickBot="1">
      <c r="B5" s="229"/>
      <c r="C5" s="278" t="s">
        <v>254</v>
      </c>
      <c r="D5" s="278"/>
      <c r="E5" s="278"/>
      <c r="F5" s="230"/>
      <c r="G5" s="230"/>
      <c r="H5" s="230"/>
      <c r="I5" s="230"/>
      <c r="J5" s="231"/>
    </row>
    <row r="6" spans="2:11" ht="10.15" customHeight="1" thickTop="1">
      <c r="B6" s="162"/>
      <c r="C6" s="218"/>
      <c r="D6" s="218"/>
      <c r="E6" s="218"/>
      <c r="F6" s="218"/>
      <c r="G6" s="218"/>
      <c r="H6" s="218"/>
      <c r="I6" s="163"/>
      <c r="J6" s="164"/>
      <c r="K6" s="161"/>
    </row>
    <row r="7" spans="2:11">
      <c r="B7" s="165"/>
      <c r="C7" s="166" t="s">
        <v>255</v>
      </c>
      <c r="D7" s="163"/>
      <c r="E7" s="163"/>
      <c r="F7" s="163"/>
      <c r="G7" s="163"/>
      <c r="H7" s="163"/>
      <c r="I7" s="163"/>
      <c r="J7" s="167"/>
      <c r="K7" s="163"/>
    </row>
    <row r="8" spans="2:11" ht="12" customHeight="1">
      <c r="B8" s="162" t="s">
        <v>256</v>
      </c>
      <c r="C8" s="232" t="s">
        <v>257</v>
      </c>
      <c r="D8" s="163"/>
      <c r="E8" s="163"/>
      <c r="F8" s="163"/>
      <c r="G8" s="163"/>
      <c r="H8" s="163"/>
      <c r="I8" s="163"/>
      <c r="J8" s="167"/>
      <c r="K8" s="163"/>
    </row>
    <row r="9" spans="2:11" ht="186" customHeight="1">
      <c r="B9" s="279" t="s">
        <v>258</v>
      </c>
      <c r="C9" s="280"/>
      <c r="D9" s="280"/>
      <c r="E9" s="280"/>
      <c r="F9" s="280"/>
      <c r="G9" s="280"/>
      <c r="H9" s="280"/>
      <c r="I9" s="280"/>
      <c r="J9" s="167"/>
      <c r="K9" s="163"/>
    </row>
    <row r="10" spans="2:11" ht="13.15" customHeight="1">
      <c r="B10" s="168" t="s">
        <v>259</v>
      </c>
      <c r="C10" s="169" t="s">
        <v>260</v>
      </c>
      <c r="D10" s="169"/>
      <c r="E10" s="169"/>
      <c r="F10" s="169"/>
      <c r="G10" s="169"/>
      <c r="H10" s="169"/>
      <c r="I10" s="169"/>
      <c r="J10" s="170"/>
      <c r="K10" s="169"/>
    </row>
    <row r="11" spans="2:11" ht="107.45" customHeight="1">
      <c r="B11" s="274" t="s">
        <v>322</v>
      </c>
      <c r="C11" s="275"/>
      <c r="D11" s="275"/>
      <c r="E11" s="275"/>
      <c r="F11" s="275"/>
      <c r="G11" s="275"/>
      <c r="H11" s="275"/>
      <c r="I11" s="275"/>
      <c r="J11" s="171"/>
      <c r="K11" s="172"/>
    </row>
    <row r="12" spans="2:11">
      <c r="B12" s="173" t="s">
        <v>261</v>
      </c>
      <c r="C12" s="174" t="s">
        <v>262</v>
      </c>
      <c r="D12" s="174" t="s">
        <v>263</v>
      </c>
      <c r="E12" s="174" t="s">
        <v>264</v>
      </c>
      <c r="F12" s="174" t="s">
        <v>265</v>
      </c>
      <c r="G12" s="174" t="s">
        <v>266</v>
      </c>
      <c r="H12" s="174" t="s">
        <v>267</v>
      </c>
      <c r="I12" s="163"/>
      <c r="J12" s="167"/>
      <c r="K12" s="163"/>
    </row>
    <row r="13" spans="2:11">
      <c r="B13" s="175">
        <v>1</v>
      </c>
      <c r="C13" s="176" t="s">
        <v>323</v>
      </c>
      <c r="D13" s="177">
        <v>1736995</v>
      </c>
      <c r="E13" s="178" t="s">
        <v>315</v>
      </c>
      <c r="F13" s="179">
        <v>142570</v>
      </c>
      <c r="G13" s="179">
        <v>1</v>
      </c>
      <c r="H13" s="180">
        <f t="shared" ref="H13:H20" si="0">F13*G13</f>
        <v>142570</v>
      </c>
      <c r="I13" s="163"/>
      <c r="J13" s="167"/>
      <c r="K13" s="163"/>
    </row>
    <row r="14" spans="2:11">
      <c r="B14" s="175">
        <v>2</v>
      </c>
      <c r="C14" s="176" t="s">
        <v>323</v>
      </c>
      <c r="D14" s="177">
        <v>1736995</v>
      </c>
      <c r="E14" s="178" t="s">
        <v>316</v>
      </c>
      <c r="F14" s="179">
        <v>22088.420000000013</v>
      </c>
      <c r="G14" s="179">
        <v>96.77</v>
      </c>
      <c r="H14" s="180">
        <f t="shared" si="0"/>
        <v>2137496.4034000011</v>
      </c>
      <c r="I14" s="163"/>
      <c r="J14" s="167"/>
      <c r="K14" s="163"/>
    </row>
    <row r="15" spans="2:11">
      <c r="B15" s="175">
        <v>3</v>
      </c>
      <c r="C15" s="176" t="s">
        <v>325</v>
      </c>
      <c r="D15" s="177">
        <v>5286850</v>
      </c>
      <c r="E15" s="178" t="s">
        <v>315</v>
      </c>
      <c r="F15" s="179">
        <v>153112</v>
      </c>
      <c r="G15" s="179">
        <v>1</v>
      </c>
      <c r="H15" s="180">
        <f t="shared" si="0"/>
        <v>153112</v>
      </c>
      <c r="I15" s="163"/>
      <c r="J15" s="167"/>
      <c r="K15" s="163"/>
    </row>
    <row r="16" spans="2:11">
      <c r="B16" s="175">
        <v>4</v>
      </c>
      <c r="C16" s="176" t="s">
        <v>323</v>
      </c>
      <c r="D16" s="177">
        <v>1736995</v>
      </c>
      <c r="E16" s="178" t="s">
        <v>324</v>
      </c>
      <c r="F16" s="179">
        <v>1360</v>
      </c>
      <c r="G16" s="179">
        <v>82.46</v>
      </c>
      <c r="H16" s="180">
        <f t="shared" si="0"/>
        <v>112145.59999999999</v>
      </c>
      <c r="I16" s="163"/>
      <c r="J16" s="167"/>
      <c r="K16" s="163"/>
    </row>
    <row r="17" spans="2:15">
      <c r="B17" s="175">
        <v>5</v>
      </c>
      <c r="C17" s="176" t="s">
        <v>326</v>
      </c>
      <c r="D17" s="177">
        <v>11626055</v>
      </c>
      <c r="E17" s="178" t="s">
        <v>315</v>
      </c>
      <c r="F17" s="179">
        <v>15840</v>
      </c>
      <c r="G17" s="179">
        <v>1</v>
      </c>
      <c r="H17" s="180">
        <f t="shared" si="0"/>
        <v>15840</v>
      </c>
      <c r="I17" s="163"/>
      <c r="J17" s="167"/>
      <c r="K17" s="163"/>
    </row>
    <row r="18" spans="2:15">
      <c r="B18" s="175">
        <v>6</v>
      </c>
      <c r="C18" s="176" t="s">
        <v>326</v>
      </c>
      <c r="D18" s="177">
        <v>11626055</v>
      </c>
      <c r="E18" s="178" t="s">
        <v>316</v>
      </c>
      <c r="F18" s="179">
        <v>95130.5</v>
      </c>
      <c r="G18" s="179">
        <v>96.77</v>
      </c>
      <c r="H18" s="180">
        <f t="shared" si="0"/>
        <v>9205778.4849999994</v>
      </c>
      <c r="I18" s="163"/>
      <c r="J18" s="167"/>
      <c r="K18" s="163"/>
    </row>
    <row r="19" spans="2:15">
      <c r="B19" s="175">
        <v>7</v>
      </c>
      <c r="C19" s="176" t="s">
        <v>327</v>
      </c>
      <c r="D19" s="177">
        <v>1646294</v>
      </c>
      <c r="E19" s="178" t="s">
        <v>316</v>
      </c>
      <c r="F19" s="179">
        <v>41694</v>
      </c>
      <c r="G19" s="179">
        <v>1</v>
      </c>
      <c r="H19" s="180">
        <f t="shared" si="0"/>
        <v>41694</v>
      </c>
      <c r="I19" s="163"/>
      <c r="J19" s="167"/>
      <c r="K19" s="163"/>
    </row>
    <row r="20" spans="2:15">
      <c r="B20" s="175">
        <v>8</v>
      </c>
      <c r="C20" s="176" t="s">
        <v>327</v>
      </c>
      <c r="D20" s="177">
        <v>1646294</v>
      </c>
      <c r="E20" s="178" t="s">
        <v>315</v>
      </c>
      <c r="F20" s="179">
        <v>3032</v>
      </c>
      <c r="G20" s="179">
        <v>96.77</v>
      </c>
      <c r="H20" s="180">
        <f t="shared" si="0"/>
        <v>293406.64</v>
      </c>
      <c r="I20" s="163"/>
      <c r="J20" s="167"/>
      <c r="K20" s="163"/>
    </row>
    <row r="21" spans="2:15">
      <c r="B21" s="175"/>
      <c r="C21" s="176"/>
      <c r="D21" s="177"/>
      <c r="E21" s="178"/>
      <c r="F21" s="179"/>
      <c r="G21" s="179"/>
      <c r="H21" s="180"/>
      <c r="I21" s="163"/>
      <c r="J21" s="167"/>
      <c r="K21" s="163"/>
    </row>
    <row r="22" spans="2:15">
      <c r="B22" s="175"/>
      <c r="C22" s="176"/>
      <c r="D22" s="177"/>
      <c r="E22" s="178"/>
      <c r="F22" s="179"/>
      <c r="G22" s="179"/>
      <c r="H22" s="180"/>
      <c r="I22" s="163"/>
      <c r="J22" s="167"/>
      <c r="K22" s="163"/>
    </row>
    <row r="23" spans="2:15">
      <c r="B23" s="175"/>
      <c r="C23" s="181" t="s">
        <v>214</v>
      </c>
      <c r="D23" s="177"/>
      <c r="E23" s="177"/>
      <c r="F23" s="177"/>
      <c r="G23" s="177"/>
      <c r="H23" s="182">
        <f>SUM(H13:H20)</f>
        <v>12102043.128400002</v>
      </c>
      <c r="I23" s="163"/>
      <c r="J23" s="167"/>
      <c r="K23" s="163"/>
      <c r="O23" s="205"/>
    </row>
    <row r="24" spans="2:15" ht="9.6" customHeight="1">
      <c r="B24" s="183"/>
      <c r="C24" s="163"/>
      <c r="D24" s="163"/>
      <c r="E24" s="163"/>
      <c r="F24" s="163"/>
      <c r="G24" s="163"/>
      <c r="H24" s="163"/>
      <c r="I24" s="163"/>
      <c r="J24" s="167"/>
      <c r="K24" s="163"/>
    </row>
    <row r="25" spans="2:15">
      <c r="B25" s="168" t="s">
        <v>268</v>
      </c>
      <c r="C25" s="169" t="s">
        <v>269</v>
      </c>
      <c r="D25" s="169"/>
      <c r="E25" s="169"/>
      <c r="F25" s="163"/>
      <c r="G25" s="163"/>
      <c r="H25" s="163"/>
      <c r="I25" s="163"/>
      <c r="J25" s="167"/>
      <c r="K25" s="163"/>
    </row>
    <row r="26" spans="2:15" ht="57" customHeight="1">
      <c r="B26" s="279" t="s">
        <v>270</v>
      </c>
      <c r="C26" s="280"/>
      <c r="D26" s="280"/>
      <c r="E26" s="280"/>
      <c r="F26" s="280"/>
      <c r="G26" s="280"/>
      <c r="H26" s="280"/>
      <c r="I26" s="280"/>
      <c r="J26" s="167"/>
      <c r="K26" s="163"/>
    </row>
    <row r="27" spans="2:15">
      <c r="B27" s="184" t="s">
        <v>271</v>
      </c>
      <c r="C27" s="169" t="s">
        <v>272</v>
      </c>
      <c r="D27" s="169"/>
      <c r="E27" s="169"/>
      <c r="F27" s="169"/>
      <c r="G27" s="163"/>
      <c r="H27" s="163"/>
      <c r="I27" s="163"/>
      <c r="J27" s="167"/>
      <c r="K27" s="163"/>
    </row>
    <row r="28" spans="2:15" ht="128.44999999999999" customHeight="1" thickBot="1">
      <c r="B28" s="281" t="s">
        <v>328</v>
      </c>
      <c r="C28" s="282"/>
      <c r="D28" s="282"/>
      <c r="E28" s="282"/>
      <c r="F28" s="282"/>
      <c r="G28" s="282"/>
      <c r="H28" s="282"/>
      <c r="I28" s="282"/>
      <c r="J28" s="185"/>
      <c r="K28" s="163"/>
    </row>
    <row r="29" spans="2:15" ht="7.15" customHeight="1">
      <c r="B29" s="186"/>
      <c r="C29" s="187"/>
      <c r="D29" s="187"/>
      <c r="E29" s="187"/>
      <c r="F29" s="187"/>
      <c r="G29" s="187"/>
      <c r="H29" s="187"/>
      <c r="I29" s="187"/>
      <c r="J29" s="188"/>
      <c r="K29" s="163"/>
    </row>
    <row r="30" spans="2:15" ht="13.15" customHeight="1">
      <c r="B30" s="279" t="s">
        <v>329</v>
      </c>
      <c r="C30" s="280"/>
      <c r="D30" s="280"/>
      <c r="E30" s="280"/>
      <c r="F30" s="280"/>
      <c r="G30" s="280"/>
      <c r="H30" s="280"/>
      <c r="I30" s="280"/>
      <c r="J30" s="167"/>
      <c r="K30" s="163"/>
    </row>
    <row r="31" spans="2:15">
      <c r="B31" s="233"/>
      <c r="C31" s="283" t="s">
        <v>330</v>
      </c>
      <c r="D31" s="283"/>
      <c r="E31" s="283"/>
      <c r="F31" s="283"/>
      <c r="G31" s="283"/>
      <c r="H31" s="234"/>
      <c r="I31" s="163"/>
      <c r="J31" s="167"/>
      <c r="K31" s="163"/>
    </row>
    <row r="32" spans="2:15">
      <c r="B32" s="235" t="s">
        <v>273</v>
      </c>
      <c r="C32" s="236" t="s">
        <v>274</v>
      </c>
      <c r="D32" s="236" t="s">
        <v>275</v>
      </c>
      <c r="E32" s="236" t="s">
        <v>276</v>
      </c>
      <c r="F32" s="236" t="s">
        <v>277</v>
      </c>
      <c r="G32" s="236" t="s">
        <v>278</v>
      </c>
      <c r="H32" s="236" t="s">
        <v>279</v>
      </c>
      <c r="I32" s="163"/>
      <c r="J32" s="167"/>
      <c r="K32" s="163"/>
    </row>
    <row r="33" spans="2:15">
      <c r="B33" s="237">
        <v>1</v>
      </c>
      <c r="C33" s="238" t="s">
        <v>280</v>
      </c>
      <c r="D33" s="239">
        <v>0</v>
      </c>
      <c r="E33" s="239"/>
      <c r="F33" s="239"/>
      <c r="G33" s="239"/>
      <c r="H33" s="239">
        <f t="shared" ref="H33:H39" si="1">D33+F33-G33</f>
        <v>0</v>
      </c>
      <c r="I33" s="163"/>
      <c r="J33" s="167"/>
      <c r="K33" s="163"/>
    </row>
    <row r="34" spans="2:15">
      <c r="B34" s="237">
        <v>2</v>
      </c>
      <c r="C34" s="238" t="s">
        <v>281</v>
      </c>
      <c r="D34" s="240">
        <v>0</v>
      </c>
      <c r="E34" s="240">
        <v>0</v>
      </c>
      <c r="F34" s="240">
        <v>0</v>
      </c>
      <c r="G34" s="239"/>
      <c r="H34" s="239">
        <f t="shared" si="1"/>
        <v>0</v>
      </c>
      <c r="I34" s="163"/>
      <c r="J34" s="167"/>
      <c r="K34" s="163"/>
    </row>
    <row r="35" spans="2:15">
      <c r="B35" s="237">
        <v>3</v>
      </c>
      <c r="C35" s="238" t="s">
        <v>282</v>
      </c>
      <c r="D35" s="240">
        <v>208333</v>
      </c>
      <c r="E35" s="240">
        <v>0</v>
      </c>
      <c r="F35" s="240">
        <v>0</v>
      </c>
      <c r="G35" s="239"/>
      <c r="H35" s="239">
        <f t="shared" si="1"/>
        <v>208333</v>
      </c>
      <c r="I35" s="163"/>
      <c r="J35" s="167"/>
      <c r="K35" s="163"/>
    </row>
    <row r="36" spans="2:15">
      <c r="B36" s="237">
        <v>4</v>
      </c>
      <c r="C36" s="238" t="s">
        <v>283</v>
      </c>
      <c r="D36" s="240">
        <v>3532396</v>
      </c>
      <c r="E36" s="240">
        <v>0</v>
      </c>
      <c r="F36" s="240">
        <v>0</v>
      </c>
      <c r="G36" s="239"/>
      <c r="H36" s="239">
        <f t="shared" si="1"/>
        <v>3532396</v>
      </c>
      <c r="I36" s="163"/>
      <c r="J36" s="167"/>
      <c r="K36" s="163"/>
    </row>
    <row r="37" spans="2:15">
      <c r="B37" s="237">
        <v>5</v>
      </c>
      <c r="C37" s="238" t="s">
        <v>284</v>
      </c>
      <c r="D37" s="240">
        <v>663825.30000000005</v>
      </c>
      <c r="E37" s="240">
        <v>0</v>
      </c>
      <c r="F37" s="240">
        <v>0</v>
      </c>
      <c r="G37" s="239"/>
      <c r="H37" s="239">
        <f t="shared" si="1"/>
        <v>663825.30000000005</v>
      </c>
      <c r="I37" s="163"/>
      <c r="J37" s="167"/>
      <c r="K37" s="163"/>
      <c r="O37" s="205"/>
    </row>
    <row r="38" spans="2:15">
      <c r="B38" s="237">
        <v>6</v>
      </c>
      <c r="C38" s="238" t="s">
        <v>285</v>
      </c>
      <c r="D38" s="240">
        <v>2800140.69</v>
      </c>
      <c r="E38" s="240">
        <v>0</v>
      </c>
      <c r="F38" s="240">
        <v>14467998</v>
      </c>
      <c r="G38" s="239"/>
      <c r="H38" s="239">
        <f t="shared" si="1"/>
        <v>17268138.690000001</v>
      </c>
      <c r="I38" s="163"/>
      <c r="J38" s="167"/>
      <c r="K38" s="163"/>
    </row>
    <row r="39" spans="2:15">
      <c r="B39" s="237">
        <v>7</v>
      </c>
      <c r="C39" s="238" t="s">
        <v>286</v>
      </c>
      <c r="D39" s="240">
        <v>0</v>
      </c>
      <c r="E39" s="240">
        <v>0</v>
      </c>
      <c r="F39" s="240">
        <v>0</v>
      </c>
      <c r="G39" s="239"/>
      <c r="H39" s="239">
        <f t="shared" si="1"/>
        <v>0</v>
      </c>
      <c r="I39" s="163"/>
      <c r="J39" s="167"/>
      <c r="K39" s="163"/>
    </row>
    <row r="40" spans="2:15">
      <c r="B40" s="241"/>
      <c r="C40" s="242" t="s">
        <v>214</v>
      </c>
      <c r="D40" s="243">
        <f>SUM(D33:D39)</f>
        <v>7204694.9900000002</v>
      </c>
      <c r="E40" s="243"/>
      <c r="F40" s="243">
        <f>SUM(F33:F39)</f>
        <v>14467998</v>
      </c>
      <c r="G40" s="243">
        <f>SUM(G33:G39)</f>
        <v>0</v>
      </c>
      <c r="H40" s="243">
        <f>SUM(H33:H39)</f>
        <v>21672692.990000002</v>
      </c>
      <c r="I40" s="163"/>
      <c r="J40" s="167"/>
      <c r="K40" s="163"/>
    </row>
    <row r="41" spans="2:15">
      <c r="B41" s="233"/>
      <c r="C41" s="283" t="s">
        <v>287</v>
      </c>
      <c r="D41" s="283"/>
      <c r="E41" s="283"/>
      <c r="F41" s="283"/>
      <c r="G41" s="283"/>
      <c r="H41" s="234"/>
      <c r="I41" s="163"/>
      <c r="J41" s="167"/>
      <c r="K41" s="163"/>
    </row>
    <row r="42" spans="2:15">
      <c r="B42" s="235" t="s">
        <v>273</v>
      </c>
      <c r="C42" s="236" t="s">
        <v>274</v>
      </c>
      <c r="D42" s="236" t="s">
        <v>275</v>
      </c>
      <c r="E42" s="236" t="s">
        <v>276</v>
      </c>
      <c r="F42" s="236" t="s">
        <v>277</v>
      </c>
      <c r="G42" s="236" t="s">
        <v>278</v>
      </c>
      <c r="H42" s="236" t="s">
        <v>279</v>
      </c>
      <c r="I42" s="163"/>
      <c r="J42" s="167"/>
      <c r="K42" s="163"/>
    </row>
    <row r="43" spans="2:15">
      <c r="B43" s="237">
        <v>1</v>
      </c>
      <c r="C43" s="238" t="s">
        <v>280</v>
      </c>
      <c r="D43" s="239">
        <v>0</v>
      </c>
      <c r="E43" s="239"/>
      <c r="F43" s="239"/>
      <c r="G43" s="239"/>
      <c r="H43" s="239">
        <f t="shared" ref="H43:H49" si="2">D43+F43-G43</f>
        <v>0</v>
      </c>
      <c r="I43" s="163"/>
      <c r="J43" s="167"/>
      <c r="K43" s="163"/>
    </row>
    <row r="44" spans="2:15">
      <c r="B44" s="237">
        <v>2</v>
      </c>
      <c r="C44" s="238" t="s">
        <v>281</v>
      </c>
      <c r="D44" s="240">
        <v>0</v>
      </c>
      <c r="E44" s="239"/>
      <c r="F44" s="239">
        <v>0</v>
      </c>
      <c r="G44" s="239"/>
      <c r="H44" s="239">
        <f t="shared" si="2"/>
        <v>0</v>
      </c>
      <c r="I44" s="163"/>
      <c r="J44" s="167"/>
      <c r="K44" s="163"/>
      <c r="O44" s="205"/>
    </row>
    <row r="45" spans="2:15">
      <c r="B45" s="237">
        <v>3</v>
      </c>
      <c r="C45" s="238" t="s">
        <v>282</v>
      </c>
      <c r="D45" s="240">
        <v>81667</v>
      </c>
      <c r="E45" s="239"/>
      <c r="F45" s="239">
        <v>6667</v>
      </c>
      <c r="G45" s="239"/>
      <c r="H45" s="239">
        <f t="shared" si="2"/>
        <v>88334</v>
      </c>
      <c r="I45" s="163"/>
      <c r="J45" s="167"/>
      <c r="K45" s="163"/>
    </row>
    <row r="46" spans="2:15">
      <c r="B46" s="237">
        <v>4</v>
      </c>
      <c r="C46" s="238" t="s">
        <v>283</v>
      </c>
      <c r="D46" s="240">
        <v>907166</v>
      </c>
      <c r="E46" s="239"/>
      <c r="F46" s="239">
        <v>656307</v>
      </c>
      <c r="G46" s="239"/>
      <c r="H46" s="239">
        <f t="shared" si="2"/>
        <v>1563473</v>
      </c>
      <c r="I46" s="163"/>
      <c r="J46" s="167"/>
      <c r="K46" s="163"/>
    </row>
    <row r="47" spans="2:15">
      <c r="B47" s="237">
        <v>5</v>
      </c>
      <c r="C47" s="238" t="s">
        <v>284</v>
      </c>
      <c r="D47" s="240">
        <v>247327</v>
      </c>
      <c r="E47" s="239"/>
      <c r="F47" s="239">
        <v>95993</v>
      </c>
      <c r="G47" s="239"/>
      <c r="H47" s="239">
        <f t="shared" si="2"/>
        <v>343320</v>
      </c>
      <c r="I47" s="163"/>
      <c r="J47" s="167"/>
      <c r="K47" s="163"/>
    </row>
    <row r="48" spans="2:15">
      <c r="B48" s="237">
        <v>6</v>
      </c>
      <c r="C48" s="238" t="s">
        <v>285</v>
      </c>
      <c r="D48" s="240">
        <v>280014</v>
      </c>
      <c r="E48" s="239"/>
      <c r="F48" s="239">
        <v>560028</v>
      </c>
      <c r="G48" s="239"/>
      <c r="H48" s="239">
        <f t="shared" si="2"/>
        <v>840042</v>
      </c>
      <c r="I48" s="163"/>
      <c r="J48" s="167"/>
      <c r="K48" s="163"/>
    </row>
    <row r="49" spans="2:15">
      <c r="B49" s="237">
        <v>7</v>
      </c>
      <c r="C49" s="238" t="s">
        <v>286</v>
      </c>
      <c r="D49" s="239">
        <v>0</v>
      </c>
      <c r="E49" s="239"/>
      <c r="F49" s="239"/>
      <c r="G49" s="239"/>
      <c r="H49" s="239">
        <f t="shared" si="2"/>
        <v>0</v>
      </c>
      <c r="I49" s="163"/>
      <c r="J49" s="167"/>
      <c r="K49" s="163"/>
    </row>
    <row r="50" spans="2:15">
      <c r="B50" s="241"/>
      <c r="C50" s="242" t="s">
        <v>214</v>
      </c>
      <c r="D50" s="243">
        <f>SUM(D43:D49)</f>
        <v>1516174</v>
      </c>
      <c r="E50" s="243">
        <f>SUM(E43:E49)</f>
        <v>0</v>
      </c>
      <c r="F50" s="243">
        <f>SUM(F43:F49)</f>
        <v>1318995</v>
      </c>
      <c r="G50" s="243">
        <f>SUM(G43:G49)</f>
        <v>0</v>
      </c>
      <c r="H50" s="243">
        <f>SUM(H43:H49)</f>
        <v>2835169</v>
      </c>
      <c r="I50" s="163"/>
      <c r="J50" s="167"/>
      <c r="K50" s="163"/>
    </row>
    <row r="51" spans="2:15">
      <c r="B51" s="233"/>
      <c r="C51" s="283" t="s">
        <v>288</v>
      </c>
      <c r="D51" s="283"/>
      <c r="E51" s="283"/>
      <c r="F51" s="283"/>
      <c r="G51" s="283"/>
      <c r="H51" s="234"/>
      <c r="I51" s="163"/>
      <c r="J51" s="167"/>
      <c r="K51" s="163"/>
    </row>
    <row r="52" spans="2:15">
      <c r="B52" s="235" t="s">
        <v>273</v>
      </c>
      <c r="C52" s="236" t="s">
        <v>274</v>
      </c>
      <c r="D52" s="236" t="s">
        <v>275</v>
      </c>
      <c r="E52" s="236" t="s">
        <v>276</v>
      </c>
      <c r="F52" s="236" t="s">
        <v>277</v>
      </c>
      <c r="G52" s="236" t="s">
        <v>278</v>
      </c>
      <c r="H52" s="236" t="s">
        <v>279</v>
      </c>
      <c r="I52" s="163"/>
      <c r="J52" s="167"/>
      <c r="K52" s="163"/>
    </row>
    <row r="53" spans="2:15">
      <c r="B53" s="237">
        <v>1</v>
      </c>
      <c r="C53" s="238" t="s">
        <v>280</v>
      </c>
      <c r="D53" s="239">
        <f>D33-D43</f>
        <v>0</v>
      </c>
      <c r="E53" s="239"/>
      <c r="F53" s="239"/>
      <c r="G53" s="239"/>
      <c r="H53" s="239">
        <f>D53+F53-G53</f>
        <v>0</v>
      </c>
      <c r="I53" s="163"/>
      <c r="J53" s="167"/>
      <c r="K53" s="163"/>
    </row>
    <row r="54" spans="2:15">
      <c r="B54" s="237">
        <v>2</v>
      </c>
      <c r="C54" s="238" t="s">
        <v>281</v>
      </c>
      <c r="D54" s="239">
        <f t="shared" ref="D54:D59" si="3">D34-D44</f>
        <v>0</v>
      </c>
      <c r="E54" s="239">
        <v>0</v>
      </c>
      <c r="F54" s="239">
        <v>0</v>
      </c>
      <c r="G54" s="239">
        <v>0</v>
      </c>
      <c r="H54" s="239">
        <f>D54-G54+F54</f>
        <v>0</v>
      </c>
      <c r="I54" s="163"/>
      <c r="J54" s="167"/>
      <c r="K54" s="163"/>
    </row>
    <row r="55" spans="2:15">
      <c r="B55" s="237">
        <v>3</v>
      </c>
      <c r="C55" s="238" t="s">
        <v>282</v>
      </c>
      <c r="D55" s="239">
        <f t="shared" si="3"/>
        <v>126666</v>
      </c>
      <c r="E55" s="239">
        <v>0</v>
      </c>
      <c r="F55" s="240">
        <v>0</v>
      </c>
      <c r="G55" s="239">
        <v>6667</v>
      </c>
      <c r="H55" s="239">
        <f>D55-G55+F55</f>
        <v>119999</v>
      </c>
      <c r="I55" s="163"/>
      <c r="J55" s="167"/>
      <c r="K55" s="163"/>
    </row>
    <row r="56" spans="2:15">
      <c r="B56" s="237">
        <v>4</v>
      </c>
      <c r="C56" s="238" t="s">
        <v>283</v>
      </c>
      <c r="D56" s="239">
        <f t="shared" si="3"/>
        <v>2625230</v>
      </c>
      <c r="E56" s="239">
        <v>0</v>
      </c>
      <c r="F56" s="240">
        <v>0</v>
      </c>
      <c r="G56" s="239">
        <v>656307</v>
      </c>
      <c r="H56" s="239">
        <f>D56-G56+F56</f>
        <v>1968923</v>
      </c>
      <c r="I56" s="163"/>
      <c r="J56" s="167"/>
      <c r="K56" s="163"/>
    </row>
    <row r="57" spans="2:15">
      <c r="B57" s="237">
        <v>5</v>
      </c>
      <c r="C57" s="238" t="s">
        <v>284</v>
      </c>
      <c r="D57" s="239">
        <f t="shared" si="3"/>
        <v>416498.30000000005</v>
      </c>
      <c r="E57" s="239">
        <v>0</v>
      </c>
      <c r="F57" s="240">
        <v>0</v>
      </c>
      <c r="G57" s="239">
        <v>95993</v>
      </c>
      <c r="H57" s="239">
        <f>D57-G57+F57</f>
        <v>320505.30000000005</v>
      </c>
      <c r="I57" s="163"/>
      <c r="J57" s="167"/>
      <c r="K57" s="163"/>
      <c r="O57" s="205"/>
    </row>
    <row r="58" spans="2:15">
      <c r="B58" s="237">
        <v>6</v>
      </c>
      <c r="C58" s="238" t="s">
        <v>285</v>
      </c>
      <c r="D58" s="239">
        <f t="shared" si="3"/>
        <v>2520126.69</v>
      </c>
      <c r="E58" s="239">
        <v>0</v>
      </c>
      <c r="F58" s="240">
        <v>14467998</v>
      </c>
      <c r="G58" s="239">
        <v>560028</v>
      </c>
      <c r="H58" s="239">
        <f>D58-G58+F58</f>
        <v>16428096.689999999</v>
      </c>
      <c r="I58" s="163"/>
      <c r="J58" s="167"/>
      <c r="K58" s="163"/>
    </row>
    <row r="59" spans="2:15">
      <c r="B59" s="237">
        <v>7</v>
      </c>
      <c r="C59" s="238" t="s">
        <v>286</v>
      </c>
      <c r="D59" s="239">
        <f t="shared" si="3"/>
        <v>0</v>
      </c>
      <c r="E59" s="239"/>
      <c r="F59" s="239"/>
      <c r="G59" s="239"/>
      <c r="H59" s="239">
        <f>D59+F59-G59</f>
        <v>0</v>
      </c>
      <c r="I59" s="163"/>
      <c r="J59" s="167"/>
      <c r="K59" s="163"/>
    </row>
    <row r="60" spans="2:15">
      <c r="B60" s="241"/>
      <c r="C60" s="242" t="s">
        <v>214</v>
      </c>
      <c r="D60" s="243">
        <f>SUM(D53:D59)</f>
        <v>5688520.9900000002</v>
      </c>
      <c r="E60" s="243">
        <f>SUM(E53:E59)</f>
        <v>0</v>
      </c>
      <c r="F60" s="243">
        <f>SUM(F53:F59)</f>
        <v>14467998</v>
      </c>
      <c r="G60" s="243">
        <f>SUM(G53:G59)</f>
        <v>1318995</v>
      </c>
      <c r="H60" s="243">
        <f>SUM(H53:H59)</f>
        <v>18837523.989999998</v>
      </c>
      <c r="I60" s="163"/>
      <c r="J60" s="167"/>
      <c r="K60" s="163"/>
    </row>
    <row r="61" spans="2:15">
      <c r="B61" s="244"/>
      <c r="C61" s="245"/>
      <c r="D61" s="245"/>
      <c r="E61" s="245"/>
      <c r="F61" s="245"/>
      <c r="G61" s="245"/>
      <c r="H61" s="246">
        <f>H40-H50</f>
        <v>18837523.990000002</v>
      </c>
      <c r="I61" s="163"/>
      <c r="J61" s="167"/>
      <c r="K61" s="163"/>
    </row>
    <row r="62" spans="2:15">
      <c r="B62" s="184" t="s">
        <v>289</v>
      </c>
      <c r="C62" s="169" t="s">
        <v>290</v>
      </c>
      <c r="D62" s="169"/>
      <c r="E62" s="169"/>
      <c r="F62" s="169"/>
      <c r="G62" s="169"/>
      <c r="H62" s="169"/>
      <c r="I62" s="169"/>
      <c r="J62" s="170"/>
      <c r="K62" s="169"/>
    </row>
    <row r="63" spans="2:15" ht="73.900000000000006" customHeight="1">
      <c r="B63" s="274" t="s">
        <v>291</v>
      </c>
      <c r="C63" s="275"/>
      <c r="D63" s="275"/>
      <c r="E63" s="275"/>
      <c r="F63" s="275"/>
      <c r="G63" s="275"/>
      <c r="H63" s="275"/>
      <c r="I63" s="275"/>
      <c r="J63" s="171"/>
      <c r="K63" s="172"/>
    </row>
    <row r="64" spans="2:15">
      <c r="B64" s="244"/>
      <c r="C64" s="163" t="s">
        <v>331</v>
      </c>
      <c r="D64" s="163"/>
      <c r="E64" s="189"/>
      <c r="F64" s="189"/>
      <c r="G64" s="245"/>
      <c r="H64" s="246"/>
      <c r="I64" s="163"/>
      <c r="J64" s="167"/>
      <c r="K64" s="163"/>
    </row>
    <row r="65" spans="2:17">
      <c r="B65" s="244"/>
      <c r="C65" s="163"/>
      <c r="D65" s="163"/>
      <c r="E65" s="189"/>
      <c r="F65" s="189"/>
      <c r="G65" s="245"/>
      <c r="H65" s="246"/>
      <c r="I65" s="163"/>
      <c r="J65" s="167"/>
      <c r="K65" s="163"/>
    </row>
    <row r="66" spans="2:17">
      <c r="B66" s="244"/>
      <c r="C66" s="287" t="s">
        <v>274</v>
      </c>
      <c r="D66" s="288"/>
      <c r="E66" s="289"/>
      <c r="F66" s="190" t="s">
        <v>292</v>
      </c>
      <c r="G66" s="245"/>
      <c r="H66" s="246"/>
      <c r="I66" s="163"/>
      <c r="J66" s="167"/>
      <c r="K66" s="163"/>
    </row>
    <row r="67" spans="2:17">
      <c r="B67" s="244"/>
      <c r="C67" s="284" t="s">
        <v>332</v>
      </c>
      <c r="D67" s="285"/>
      <c r="E67" s="286"/>
      <c r="F67" s="191">
        <v>0</v>
      </c>
      <c r="G67" s="245"/>
      <c r="H67" s="246"/>
      <c r="I67" s="163"/>
      <c r="J67" s="167"/>
      <c r="K67" s="163"/>
    </row>
    <row r="68" spans="2:17">
      <c r="B68" s="244"/>
      <c r="C68" s="215" t="s">
        <v>333</v>
      </c>
      <c r="D68" s="216"/>
      <c r="E68" s="217"/>
      <c r="F68" s="191">
        <v>102582303</v>
      </c>
      <c r="G68" s="245"/>
      <c r="H68" s="246"/>
      <c r="I68" s="163"/>
      <c r="J68" s="167"/>
      <c r="K68" s="163"/>
    </row>
    <row r="69" spans="2:17">
      <c r="B69" s="244"/>
      <c r="C69" s="215" t="s">
        <v>334</v>
      </c>
      <c r="D69" s="216"/>
      <c r="E69" s="217"/>
      <c r="F69" s="191">
        <v>0</v>
      </c>
      <c r="G69" s="245"/>
      <c r="H69" s="246"/>
      <c r="I69" s="163"/>
      <c r="J69" s="167"/>
      <c r="K69" s="163"/>
    </row>
    <row r="70" spans="2:17">
      <c r="B70" s="244"/>
      <c r="C70" s="284" t="s">
        <v>335</v>
      </c>
      <c r="D70" s="285"/>
      <c r="E70" s="286"/>
      <c r="F70" s="191">
        <v>272103</v>
      </c>
      <c r="G70" s="245"/>
      <c r="H70" s="246"/>
      <c r="I70" s="163"/>
      <c r="J70" s="167"/>
      <c r="K70" s="163"/>
    </row>
    <row r="71" spans="2:17">
      <c r="B71" s="244"/>
      <c r="C71" s="284" t="s">
        <v>336</v>
      </c>
      <c r="D71" s="285"/>
      <c r="E71" s="286"/>
      <c r="F71" s="191">
        <v>64298771.649999999</v>
      </c>
      <c r="G71" s="245"/>
      <c r="H71" s="246"/>
      <c r="I71" s="163"/>
      <c r="J71" s="167"/>
      <c r="K71" s="163"/>
    </row>
    <row r="72" spans="2:17">
      <c r="B72" s="244"/>
      <c r="C72" s="290" t="s">
        <v>214</v>
      </c>
      <c r="D72" s="291"/>
      <c r="E72" s="292"/>
      <c r="F72" s="192">
        <f>SUM(F67:F71)</f>
        <v>167153177.65000001</v>
      </c>
      <c r="G72" s="245"/>
      <c r="H72" s="246"/>
      <c r="I72" s="163"/>
      <c r="J72" s="167"/>
      <c r="K72" s="163"/>
    </row>
    <row r="73" spans="2:17">
      <c r="B73" s="244"/>
      <c r="C73" s="290" t="s">
        <v>337</v>
      </c>
      <c r="D73" s="291"/>
      <c r="E73" s="292"/>
      <c r="F73" s="192">
        <v>167153178</v>
      </c>
      <c r="G73" s="247"/>
      <c r="H73" s="246"/>
      <c r="I73" s="163"/>
      <c r="J73" s="167"/>
      <c r="K73" s="163"/>
    </row>
    <row r="74" spans="2:17">
      <c r="B74" s="244"/>
      <c r="C74" s="290" t="s">
        <v>338</v>
      </c>
      <c r="D74" s="291"/>
      <c r="E74" s="292"/>
      <c r="F74" s="192">
        <f>F72-F73</f>
        <v>-0.34999999403953552</v>
      </c>
      <c r="G74" s="245"/>
      <c r="H74" s="246"/>
      <c r="I74" s="163"/>
      <c r="J74" s="167"/>
      <c r="K74" s="163"/>
    </row>
    <row r="75" spans="2:17">
      <c r="B75" s="168" t="s">
        <v>293</v>
      </c>
      <c r="C75" s="169" t="s">
        <v>294</v>
      </c>
      <c r="D75" s="169"/>
      <c r="E75" s="193"/>
      <c r="F75" s="194"/>
      <c r="G75" s="194"/>
      <c r="H75" s="194"/>
      <c r="I75" s="194"/>
      <c r="J75" s="195"/>
      <c r="K75" s="194"/>
    </row>
    <row r="76" spans="2:17" ht="109.9" customHeight="1" thickBot="1">
      <c r="B76" s="293" t="s">
        <v>295</v>
      </c>
      <c r="C76" s="294"/>
      <c r="D76" s="294"/>
      <c r="E76" s="294"/>
      <c r="F76" s="294"/>
      <c r="G76" s="294"/>
      <c r="H76" s="294"/>
      <c r="I76" s="294"/>
      <c r="J76" s="196"/>
      <c r="K76" s="194"/>
    </row>
    <row r="77" spans="2:17">
      <c r="B77" s="186"/>
      <c r="C77" s="187" t="s">
        <v>296</v>
      </c>
      <c r="D77" s="187"/>
      <c r="E77" s="187"/>
      <c r="F77" s="187"/>
      <c r="G77" s="187"/>
      <c r="H77" s="187"/>
      <c r="I77" s="187"/>
      <c r="J77" s="188"/>
      <c r="K77" s="194"/>
    </row>
    <row r="78" spans="2:17">
      <c r="B78" s="183"/>
      <c r="C78" s="287" t="s">
        <v>274</v>
      </c>
      <c r="D78" s="288"/>
      <c r="E78" s="289"/>
      <c r="F78" s="190" t="s">
        <v>292</v>
      </c>
      <c r="G78" s="163"/>
      <c r="H78" s="163"/>
      <c r="I78" s="163"/>
      <c r="J78" s="167"/>
      <c r="K78" s="194"/>
      <c r="Q78" s="205"/>
    </row>
    <row r="79" spans="2:17">
      <c r="B79" s="183"/>
      <c r="C79" s="284" t="s">
        <v>339</v>
      </c>
      <c r="D79" s="285"/>
      <c r="E79" s="286"/>
      <c r="F79" s="191">
        <v>14467998</v>
      </c>
      <c r="G79" s="163"/>
      <c r="H79" s="163"/>
      <c r="I79" s="163"/>
      <c r="J79" s="167"/>
      <c r="K79" s="194"/>
      <c r="Q79" s="205"/>
    </row>
    <row r="80" spans="2:17">
      <c r="B80" s="183"/>
      <c r="C80" s="284" t="s">
        <v>340</v>
      </c>
      <c r="D80" s="285"/>
      <c r="E80" s="286"/>
      <c r="F80" s="191">
        <v>0</v>
      </c>
      <c r="G80" s="163"/>
      <c r="H80" s="163"/>
      <c r="I80" s="163"/>
      <c r="J80" s="167"/>
      <c r="K80" s="194"/>
      <c r="Q80" s="205"/>
    </row>
    <row r="81" spans="2:18">
      <c r="B81" s="183"/>
      <c r="C81" s="284" t="s">
        <v>341</v>
      </c>
      <c r="D81" s="285"/>
      <c r="E81" s="286"/>
      <c r="F81" s="191">
        <v>29270855</v>
      </c>
      <c r="G81" s="163"/>
      <c r="H81" s="208"/>
      <c r="I81" s="163"/>
      <c r="J81" s="167"/>
      <c r="K81" s="194"/>
      <c r="Q81" s="205"/>
    </row>
    <row r="82" spans="2:18">
      <c r="B82" s="183"/>
      <c r="C82" s="284" t="s">
        <v>342</v>
      </c>
      <c r="D82" s="285"/>
      <c r="E82" s="286"/>
      <c r="F82" s="191">
        <v>19332874</v>
      </c>
      <c r="G82" s="163"/>
      <c r="H82" s="208"/>
      <c r="I82" s="163"/>
      <c r="J82" s="167"/>
      <c r="K82" s="194"/>
      <c r="O82" s="163"/>
      <c r="P82" s="208"/>
      <c r="Q82" s="205"/>
      <c r="R82" s="205"/>
    </row>
    <row r="83" spans="2:18">
      <c r="B83" s="183"/>
      <c r="C83" s="284" t="s">
        <v>312</v>
      </c>
      <c r="D83" s="285"/>
      <c r="E83" s="286"/>
      <c r="F83" s="191">
        <v>480588</v>
      </c>
      <c r="G83" s="163"/>
      <c r="H83" s="163"/>
      <c r="I83" s="163"/>
      <c r="J83" s="167"/>
      <c r="K83" s="194"/>
      <c r="O83" s="163"/>
      <c r="P83" s="208"/>
      <c r="Q83" s="205"/>
    </row>
    <row r="84" spans="2:18">
      <c r="B84" s="183"/>
      <c r="C84" s="284" t="s">
        <v>343</v>
      </c>
      <c r="D84" s="285"/>
      <c r="E84" s="286"/>
      <c r="F84" s="191">
        <v>314440</v>
      </c>
      <c r="G84" s="163"/>
      <c r="H84" s="208"/>
      <c r="I84" s="163"/>
      <c r="J84" s="167"/>
      <c r="K84" s="194"/>
      <c r="O84" s="163"/>
      <c r="P84" s="208"/>
      <c r="Q84" s="205"/>
      <c r="R84" s="205"/>
    </row>
    <row r="85" spans="2:18">
      <c r="B85" s="183"/>
      <c r="C85" s="284" t="s">
        <v>344</v>
      </c>
      <c r="D85" s="285"/>
      <c r="E85" s="286"/>
      <c r="F85" s="191">
        <v>1004933</v>
      </c>
      <c r="G85" s="163"/>
      <c r="H85" s="208"/>
      <c r="I85" s="163"/>
      <c r="J85" s="167"/>
      <c r="K85" s="194"/>
      <c r="O85" s="163"/>
      <c r="P85" s="208"/>
      <c r="Q85" s="205"/>
    </row>
    <row r="86" spans="2:18">
      <c r="B86" s="183"/>
      <c r="C86" s="284" t="s">
        <v>104</v>
      </c>
      <c r="D86" s="285"/>
      <c r="E86" s="286"/>
      <c r="F86" s="191">
        <v>2103514</v>
      </c>
      <c r="G86" s="163"/>
      <c r="H86" s="208"/>
      <c r="I86" s="163"/>
      <c r="J86" s="167"/>
      <c r="K86" s="194"/>
      <c r="O86" s="163"/>
      <c r="P86" s="208"/>
      <c r="Q86" s="248"/>
    </row>
    <row r="87" spans="2:18">
      <c r="B87" s="183"/>
      <c r="C87" s="284" t="s">
        <v>358</v>
      </c>
      <c r="D87" s="285"/>
      <c r="E87" s="286"/>
      <c r="F87" s="191">
        <v>738231</v>
      </c>
      <c r="G87" s="163"/>
      <c r="H87" s="163"/>
      <c r="I87" s="163"/>
      <c r="J87" s="167"/>
      <c r="K87" s="194"/>
      <c r="O87" s="163"/>
      <c r="P87" s="208"/>
      <c r="Q87" s="205"/>
    </row>
    <row r="88" spans="2:18">
      <c r="B88" s="183"/>
      <c r="C88" s="284" t="s">
        <v>363</v>
      </c>
      <c r="D88" s="285"/>
      <c r="E88" s="286"/>
      <c r="F88" s="191">
        <v>1640638</v>
      </c>
      <c r="G88" s="163"/>
      <c r="H88" s="163"/>
      <c r="I88" s="163"/>
      <c r="J88" s="167"/>
      <c r="K88" s="194"/>
      <c r="O88" s="208"/>
      <c r="P88" s="208"/>
      <c r="Q88" s="205"/>
    </row>
    <row r="89" spans="2:18">
      <c r="B89" s="183"/>
      <c r="C89" s="284" t="s">
        <v>345</v>
      </c>
      <c r="D89" s="285"/>
      <c r="E89" s="286"/>
      <c r="F89" s="252">
        <v>18876000</v>
      </c>
      <c r="G89" s="163"/>
      <c r="H89" s="208"/>
      <c r="I89" s="163"/>
      <c r="J89" s="167"/>
      <c r="K89" s="194"/>
      <c r="O89" s="163"/>
      <c r="P89" s="208"/>
      <c r="Q89" s="248"/>
    </row>
    <row r="90" spans="2:18">
      <c r="B90" s="183"/>
      <c r="C90" s="284" t="s">
        <v>360</v>
      </c>
      <c r="D90" s="285"/>
      <c r="E90" s="286"/>
      <c r="F90" s="191">
        <v>77158526</v>
      </c>
      <c r="G90" s="163"/>
      <c r="H90" s="163"/>
      <c r="I90" s="163"/>
      <c r="J90" s="167"/>
      <c r="K90" s="194"/>
      <c r="O90" s="163"/>
      <c r="P90" s="208"/>
      <c r="Q90" s="205"/>
    </row>
    <row r="91" spans="2:18">
      <c r="B91" s="183"/>
      <c r="C91" s="290" t="s">
        <v>214</v>
      </c>
      <c r="D91" s="291"/>
      <c r="E91" s="292"/>
      <c r="F91" s="192">
        <f>SUM(F79:F90)</f>
        <v>165388597</v>
      </c>
      <c r="G91" s="163"/>
      <c r="H91" s="163"/>
      <c r="I91" s="163"/>
      <c r="J91" s="167"/>
      <c r="K91" s="194"/>
      <c r="O91" s="163"/>
      <c r="P91" s="208"/>
      <c r="Q91" s="248"/>
    </row>
    <row r="92" spans="2:18">
      <c r="B92" s="183"/>
      <c r="C92" s="290" t="s">
        <v>359</v>
      </c>
      <c r="D92" s="291"/>
      <c r="E92" s="292"/>
      <c r="F92" s="192">
        <v>165388597</v>
      </c>
      <c r="G92" s="163"/>
      <c r="H92" s="208"/>
      <c r="I92" s="163"/>
      <c r="J92" s="167"/>
      <c r="K92" s="194"/>
      <c r="O92" s="163"/>
      <c r="P92" s="208"/>
      <c r="Q92" s="205"/>
    </row>
    <row r="93" spans="2:18">
      <c r="B93" s="183"/>
      <c r="C93" s="290" t="s">
        <v>297</v>
      </c>
      <c r="D93" s="291"/>
      <c r="E93" s="292"/>
      <c r="F93" s="192">
        <f>F91-F92</f>
        <v>0</v>
      </c>
      <c r="G93" s="163"/>
      <c r="H93" s="163"/>
      <c r="I93" s="163"/>
      <c r="J93" s="167"/>
      <c r="K93" s="194"/>
      <c r="O93" s="163"/>
      <c r="P93" s="208"/>
      <c r="Q93" s="248"/>
    </row>
    <row r="94" spans="2:18">
      <c r="B94" s="183"/>
      <c r="C94" s="163"/>
      <c r="D94" s="163"/>
      <c r="E94" s="163"/>
      <c r="F94" s="163"/>
      <c r="G94" s="163"/>
      <c r="H94" s="163"/>
      <c r="I94" s="163"/>
      <c r="J94" s="167"/>
      <c r="K94" s="194"/>
      <c r="O94" s="163"/>
      <c r="P94" s="208"/>
      <c r="Q94" s="205"/>
    </row>
    <row r="95" spans="2:18">
      <c r="B95" s="183"/>
      <c r="C95" s="287" t="s">
        <v>274</v>
      </c>
      <c r="D95" s="288"/>
      <c r="E95" s="289"/>
      <c r="F95" s="190" t="s">
        <v>292</v>
      </c>
      <c r="G95" s="163"/>
      <c r="H95" s="163"/>
      <c r="I95" s="163"/>
      <c r="J95" s="167"/>
      <c r="K95" s="194"/>
      <c r="O95" s="163"/>
      <c r="P95" s="208"/>
      <c r="Q95" s="248"/>
    </row>
    <row r="96" spans="2:18">
      <c r="B96" s="183"/>
      <c r="C96" s="284" t="s">
        <v>346</v>
      </c>
      <c r="D96" s="285"/>
      <c r="E96" s="286"/>
      <c r="F96" s="191">
        <f>F81</f>
        <v>29270855</v>
      </c>
      <c r="G96" s="163"/>
      <c r="H96" s="163"/>
      <c r="I96" s="163"/>
      <c r="J96" s="167"/>
      <c r="K96" s="194"/>
      <c r="O96" s="163"/>
      <c r="P96" s="208"/>
      <c r="Q96" s="205"/>
    </row>
    <row r="97" spans="2:17">
      <c r="B97" s="183"/>
      <c r="C97" s="284" t="s">
        <v>313</v>
      </c>
      <c r="D97" s="285"/>
      <c r="E97" s="286"/>
      <c r="F97" s="191">
        <v>5885058</v>
      </c>
      <c r="G97" s="163"/>
      <c r="H97" s="208"/>
      <c r="I97" s="163"/>
      <c r="J97" s="167"/>
      <c r="K97" s="194"/>
      <c r="O97" s="163"/>
      <c r="P97" s="208"/>
      <c r="Q97" s="248"/>
    </row>
    <row r="98" spans="2:17">
      <c r="B98" s="183"/>
      <c r="C98" s="284" t="s">
        <v>314</v>
      </c>
      <c r="D98" s="285"/>
      <c r="E98" s="286"/>
      <c r="F98" s="191">
        <v>-1818903</v>
      </c>
      <c r="G98" s="163"/>
      <c r="H98" s="208"/>
      <c r="I98" s="163"/>
      <c r="J98" s="167"/>
      <c r="K98" s="194"/>
      <c r="O98" s="163"/>
      <c r="P98" s="208"/>
      <c r="Q98" s="205"/>
    </row>
    <row r="99" spans="2:17">
      <c r="B99" s="183"/>
      <c r="C99" s="284" t="s">
        <v>347</v>
      </c>
      <c r="D99" s="285"/>
      <c r="E99" s="286"/>
      <c r="F99" s="191">
        <v>0</v>
      </c>
      <c r="G99" s="249"/>
      <c r="H99" s="208"/>
      <c r="I99" s="163"/>
      <c r="J99" s="167"/>
      <c r="K99" s="194"/>
      <c r="O99" s="163"/>
      <c r="P99" s="208"/>
      <c r="Q99" s="248"/>
    </row>
    <row r="100" spans="2:17">
      <c r="B100" s="183"/>
      <c r="C100" s="284" t="s">
        <v>342</v>
      </c>
      <c r="D100" s="285"/>
      <c r="E100" s="286"/>
      <c r="F100" s="191">
        <f>F82</f>
        <v>19332874</v>
      </c>
      <c r="G100" s="249"/>
      <c r="H100" s="208"/>
      <c r="I100" s="163"/>
      <c r="J100" s="167"/>
      <c r="K100" s="194"/>
      <c r="O100" s="163"/>
      <c r="P100" s="208"/>
      <c r="Q100" s="205"/>
    </row>
    <row r="101" spans="2:17">
      <c r="B101" s="183"/>
      <c r="C101" s="284" t="s">
        <v>312</v>
      </c>
      <c r="D101" s="285"/>
      <c r="E101" s="286"/>
      <c r="F101" s="191">
        <f>F83+F88</f>
        <v>2121226</v>
      </c>
      <c r="G101" s="163"/>
      <c r="H101" s="163"/>
      <c r="I101" s="163"/>
      <c r="J101" s="167"/>
      <c r="K101" s="194"/>
      <c r="O101" s="163"/>
      <c r="P101" s="208"/>
      <c r="Q101" s="248"/>
    </row>
    <row r="102" spans="2:17">
      <c r="B102" s="183"/>
      <c r="C102" s="284" t="s">
        <v>343</v>
      </c>
      <c r="D102" s="285"/>
      <c r="E102" s="286"/>
      <c r="F102" s="191">
        <v>314440</v>
      </c>
      <c r="G102" s="208"/>
      <c r="H102" s="208"/>
      <c r="I102" s="163"/>
      <c r="J102" s="167"/>
      <c r="K102" s="194"/>
      <c r="O102" s="163"/>
      <c r="P102" s="208"/>
      <c r="Q102" s="205"/>
    </row>
    <row r="103" spans="2:17">
      <c r="B103" s="183"/>
      <c r="C103" s="284" t="s">
        <v>344</v>
      </c>
      <c r="D103" s="285"/>
      <c r="E103" s="286"/>
      <c r="F103" s="191">
        <v>1004933</v>
      </c>
      <c r="G103" s="163"/>
      <c r="H103" s="208"/>
      <c r="I103" s="163"/>
      <c r="J103" s="167"/>
      <c r="K103" s="194"/>
      <c r="O103" s="163"/>
      <c r="P103" s="208"/>
      <c r="Q103" s="248"/>
    </row>
    <row r="104" spans="2:17">
      <c r="B104" s="183"/>
      <c r="C104" s="284" t="s">
        <v>104</v>
      </c>
      <c r="D104" s="285"/>
      <c r="E104" s="286"/>
      <c r="F104" s="191">
        <v>2103514</v>
      </c>
      <c r="G104" s="163"/>
      <c r="H104" s="163"/>
      <c r="I104" s="163"/>
      <c r="J104" s="167"/>
      <c r="K104" s="194"/>
      <c r="O104" s="163"/>
      <c r="P104" s="208"/>
      <c r="Q104" s="205"/>
    </row>
    <row r="105" spans="2:17">
      <c r="B105" s="183"/>
      <c r="C105" s="284" t="s">
        <v>358</v>
      </c>
      <c r="D105" s="285"/>
      <c r="E105" s="286"/>
      <c r="F105" s="191">
        <v>738231</v>
      </c>
      <c r="G105" s="163"/>
      <c r="H105" s="163"/>
      <c r="I105" s="163"/>
      <c r="J105" s="167"/>
      <c r="K105" s="194"/>
      <c r="O105" s="163"/>
      <c r="P105" s="208"/>
      <c r="Q105" s="248"/>
    </row>
    <row r="106" spans="2:17">
      <c r="B106" s="183"/>
      <c r="C106" s="295" t="s">
        <v>361</v>
      </c>
      <c r="D106" s="296"/>
      <c r="E106" s="297"/>
      <c r="F106" s="191">
        <v>3371288</v>
      </c>
      <c r="G106" s="163"/>
      <c r="H106" s="208"/>
      <c r="I106" s="163"/>
      <c r="J106" s="167"/>
      <c r="K106" s="194"/>
      <c r="O106" s="163"/>
      <c r="P106" s="208"/>
      <c r="Q106" s="205"/>
    </row>
    <row r="107" spans="2:17">
      <c r="B107" s="183"/>
      <c r="C107" s="215" t="s">
        <v>298</v>
      </c>
      <c r="D107" s="216"/>
      <c r="E107" s="217"/>
      <c r="F107" s="191">
        <v>563005</v>
      </c>
      <c r="G107" s="163"/>
      <c r="H107" s="163"/>
      <c r="I107" s="163"/>
      <c r="J107" s="167"/>
      <c r="K107" s="194"/>
      <c r="O107" s="163"/>
      <c r="P107" s="208"/>
      <c r="Q107" s="248"/>
    </row>
    <row r="108" spans="2:17">
      <c r="B108" s="183"/>
      <c r="C108" s="215" t="s">
        <v>299</v>
      </c>
      <c r="D108" s="216"/>
      <c r="E108" s="217"/>
      <c r="F108" s="191">
        <v>1318995</v>
      </c>
      <c r="G108" s="163"/>
      <c r="H108" s="163"/>
      <c r="I108" s="163"/>
      <c r="J108" s="167"/>
      <c r="K108" s="194"/>
      <c r="N108" s="205"/>
      <c r="O108" s="163"/>
      <c r="P108" s="208"/>
      <c r="Q108" s="205"/>
    </row>
    <row r="109" spans="2:17">
      <c r="B109" s="183"/>
      <c r="C109" s="215" t="s">
        <v>300</v>
      </c>
      <c r="D109" s="216"/>
      <c r="E109" s="217"/>
      <c r="F109" s="191">
        <v>166804</v>
      </c>
      <c r="G109" s="163"/>
      <c r="H109" s="163"/>
      <c r="I109" s="163"/>
      <c r="J109" s="167"/>
      <c r="K109" s="194"/>
      <c r="O109" s="163"/>
      <c r="P109" s="208"/>
      <c r="Q109" s="248"/>
    </row>
    <row r="110" spans="2:17">
      <c r="B110" s="183"/>
      <c r="C110" s="284" t="s">
        <v>301</v>
      </c>
      <c r="D110" s="285"/>
      <c r="E110" s="286"/>
      <c r="F110" s="191">
        <v>667107</v>
      </c>
      <c r="G110" s="163"/>
      <c r="H110" s="208"/>
      <c r="I110" s="163"/>
      <c r="J110" s="167"/>
      <c r="K110" s="194"/>
      <c r="O110" s="163"/>
      <c r="P110" s="208"/>
      <c r="Q110" s="205"/>
    </row>
    <row r="111" spans="2:17">
      <c r="B111" s="183"/>
      <c r="C111" s="251" t="s">
        <v>362</v>
      </c>
      <c r="D111" s="216"/>
      <c r="E111" s="217"/>
      <c r="F111" s="191">
        <v>120000</v>
      </c>
      <c r="G111" s="163"/>
      <c r="H111" s="163"/>
      <c r="I111" s="163"/>
      <c r="J111" s="167"/>
      <c r="K111" s="194"/>
      <c r="O111" s="163"/>
      <c r="P111" s="208"/>
      <c r="Q111" s="248"/>
    </row>
    <row r="112" spans="2:17">
      <c r="B112" s="183"/>
      <c r="C112" s="284" t="s">
        <v>348</v>
      </c>
      <c r="D112" s="285"/>
      <c r="E112" s="286"/>
      <c r="F112" s="191">
        <v>506045</v>
      </c>
      <c r="G112" s="163"/>
      <c r="H112" s="163"/>
      <c r="I112" s="163"/>
      <c r="J112" s="167"/>
      <c r="K112" s="194"/>
      <c r="O112" s="163"/>
      <c r="P112" s="208"/>
      <c r="Q112" s="205"/>
    </row>
    <row r="113" spans="2:17">
      <c r="B113" s="183"/>
      <c r="C113" s="284" t="s">
        <v>349</v>
      </c>
      <c r="D113" s="285"/>
      <c r="E113" s="286"/>
      <c r="F113" s="191">
        <v>91298249.670000002</v>
      </c>
      <c r="G113" s="163"/>
      <c r="H113" s="163"/>
      <c r="I113" s="163"/>
      <c r="J113" s="167"/>
      <c r="K113" s="194"/>
      <c r="O113" s="163"/>
      <c r="P113" s="208"/>
      <c r="Q113" s="248"/>
    </row>
    <row r="114" spans="2:17">
      <c r="B114" s="183"/>
      <c r="C114" s="284" t="s">
        <v>350</v>
      </c>
      <c r="D114" s="285"/>
      <c r="E114" s="286"/>
      <c r="F114" s="191">
        <v>0</v>
      </c>
      <c r="G114" s="163"/>
      <c r="H114" s="163"/>
      <c r="I114" s="163"/>
      <c r="J114" s="167"/>
      <c r="K114" s="194"/>
      <c r="O114" s="163"/>
      <c r="P114" s="208"/>
      <c r="Q114" s="205"/>
    </row>
    <row r="115" spans="2:17">
      <c r="B115" s="183"/>
      <c r="C115" s="299"/>
      <c r="D115" s="300"/>
      <c r="E115" s="301"/>
      <c r="F115" s="191"/>
      <c r="G115" s="163"/>
      <c r="H115" s="208"/>
      <c r="I115" s="163"/>
      <c r="J115" s="167"/>
      <c r="K115" s="194"/>
      <c r="O115" s="163"/>
      <c r="P115" s="208"/>
      <c r="Q115" s="248"/>
    </row>
    <row r="116" spans="2:17">
      <c r="B116" s="183"/>
      <c r="C116" s="290" t="s">
        <v>214</v>
      </c>
      <c r="D116" s="291"/>
      <c r="E116" s="292"/>
      <c r="F116" s="192">
        <f>SUM(F96:F114)</f>
        <v>156963721.67000002</v>
      </c>
      <c r="G116" s="163"/>
      <c r="H116" s="163"/>
      <c r="I116" s="163"/>
      <c r="J116" s="167"/>
      <c r="K116" s="194"/>
      <c r="O116" s="163"/>
      <c r="P116" s="208"/>
      <c r="Q116" s="205"/>
    </row>
    <row r="117" spans="2:17">
      <c r="B117" s="183"/>
      <c r="C117" s="163"/>
      <c r="D117" s="163"/>
      <c r="E117" s="163"/>
      <c r="F117" s="163"/>
      <c r="G117" s="163"/>
      <c r="H117" s="163"/>
      <c r="I117" s="163"/>
      <c r="J117" s="167"/>
      <c r="K117" s="194"/>
      <c r="O117" s="163"/>
      <c r="P117" s="208"/>
      <c r="Q117" s="248"/>
    </row>
    <row r="118" spans="2:17">
      <c r="B118" s="184" t="s">
        <v>302</v>
      </c>
      <c r="C118" s="169" t="s">
        <v>303</v>
      </c>
      <c r="D118" s="169"/>
      <c r="E118" s="169"/>
      <c r="F118" s="169"/>
      <c r="G118" s="169"/>
      <c r="H118" s="169"/>
      <c r="I118" s="169"/>
      <c r="J118" s="170"/>
      <c r="K118" s="194"/>
      <c r="O118" s="163"/>
      <c r="P118" s="208"/>
      <c r="Q118" s="205"/>
    </row>
    <row r="119" spans="2:17" ht="30" customHeight="1">
      <c r="B119" s="274" t="s">
        <v>304</v>
      </c>
      <c r="C119" s="275"/>
      <c r="D119" s="275"/>
      <c r="E119" s="275"/>
      <c r="F119" s="275"/>
      <c r="G119" s="275"/>
      <c r="H119" s="275"/>
      <c r="I119" s="275"/>
      <c r="J119" s="171"/>
      <c r="K119" s="194"/>
      <c r="O119" s="163"/>
      <c r="P119" s="208"/>
      <c r="Q119" s="248"/>
    </row>
    <row r="120" spans="2:17" ht="18.600000000000001" customHeight="1">
      <c r="B120" s="221"/>
      <c r="C120" s="222"/>
      <c r="D120" s="222"/>
      <c r="E120" s="222"/>
      <c r="F120" s="222"/>
      <c r="G120" s="222"/>
      <c r="H120" s="222"/>
      <c r="I120" s="222"/>
      <c r="J120" s="171"/>
      <c r="K120" s="194"/>
      <c r="O120" s="163"/>
      <c r="P120" s="208"/>
      <c r="Q120" s="205"/>
    </row>
    <row r="121" spans="2:17">
      <c r="B121" s="183"/>
      <c r="C121" s="287" t="s">
        <v>274</v>
      </c>
      <c r="D121" s="288"/>
      <c r="E121" s="289"/>
      <c r="F121" s="190" t="s">
        <v>292</v>
      </c>
      <c r="G121" s="163"/>
      <c r="I121" s="163"/>
      <c r="J121" s="167"/>
      <c r="K121" s="194"/>
      <c r="O121" s="163"/>
      <c r="P121" s="208"/>
      <c r="Q121" s="248"/>
    </row>
    <row r="122" spans="2:17">
      <c r="B122" s="183"/>
      <c r="C122" s="284" t="s">
        <v>305</v>
      </c>
      <c r="D122" s="285"/>
      <c r="E122" s="286"/>
      <c r="F122" s="191">
        <f>F73</f>
        <v>167153178</v>
      </c>
      <c r="G122" s="163"/>
      <c r="I122" s="163"/>
      <c r="J122" s="167"/>
      <c r="K122" s="194"/>
      <c r="O122" s="163"/>
      <c r="P122" s="208"/>
      <c r="Q122" s="205"/>
    </row>
    <row r="123" spans="2:17">
      <c r="B123" s="183"/>
      <c r="C123" s="284" t="s">
        <v>306</v>
      </c>
      <c r="D123" s="285"/>
      <c r="E123" s="286"/>
      <c r="F123" s="191">
        <f>F116</f>
        <v>156963721.67000002</v>
      </c>
      <c r="G123" s="163"/>
      <c r="J123" s="197"/>
      <c r="K123" s="194"/>
      <c r="O123" s="163"/>
      <c r="P123" s="208"/>
      <c r="Q123" s="248"/>
    </row>
    <row r="124" spans="2:17">
      <c r="B124" s="183"/>
      <c r="C124" s="284" t="s">
        <v>351</v>
      </c>
      <c r="D124" s="285"/>
      <c r="E124" s="286"/>
      <c r="F124" s="191">
        <v>0</v>
      </c>
      <c r="G124" s="163"/>
      <c r="J124" s="197"/>
      <c r="K124" s="194"/>
      <c r="O124" s="163"/>
      <c r="P124" s="208"/>
      <c r="Q124" s="205"/>
    </row>
    <row r="125" spans="2:17">
      <c r="B125" s="183"/>
      <c r="C125" s="284" t="s">
        <v>307</v>
      </c>
      <c r="D125" s="285"/>
      <c r="E125" s="286"/>
      <c r="F125" s="191">
        <f>F122-F123</f>
        <v>10189456.329999983</v>
      </c>
      <c r="G125" s="163"/>
      <c r="J125" s="197"/>
      <c r="K125" s="194"/>
      <c r="O125" s="163"/>
      <c r="P125" s="208"/>
    </row>
    <row r="126" spans="2:17">
      <c r="B126" s="183"/>
      <c r="C126" s="284" t="s">
        <v>352</v>
      </c>
      <c r="D126" s="285"/>
      <c r="E126" s="286"/>
      <c r="F126" s="191">
        <f>(F125+F124)*15%</f>
        <v>1528418.4494999975</v>
      </c>
      <c r="G126" s="163"/>
      <c r="H126" s="250">
        <f>F125/F122</f>
        <v>6.095879511187028E-2</v>
      </c>
      <c r="J126" s="197"/>
      <c r="K126" s="194"/>
      <c r="O126" s="163"/>
      <c r="P126" s="208"/>
    </row>
    <row r="127" spans="2:17">
      <c r="B127" s="183"/>
      <c r="C127" s="284" t="s">
        <v>353</v>
      </c>
      <c r="D127" s="285"/>
      <c r="E127" s="286"/>
      <c r="F127" s="191">
        <v>0</v>
      </c>
      <c r="G127" s="163"/>
      <c r="J127" s="197"/>
      <c r="K127" s="194"/>
      <c r="O127" s="163"/>
      <c r="P127" s="208"/>
    </row>
    <row r="128" spans="2:17">
      <c r="B128" s="183"/>
      <c r="C128" s="284" t="s">
        <v>354</v>
      </c>
      <c r="D128" s="285"/>
      <c r="E128" s="286"/>
      <c r="F128" s="191">
        <v>1110729</v>
      </c>
      <c r="G128" s="163"/>
      <c r="J128" s="197"/>
      <c r="K128" s="194"/>
      <c r="O128" s="163"/>
      <c r="P128" s="208"/>
    </row>
    <row r="129" spans="2:16">
      <c r="B129" s="183"/>
      <c r="C129" s="284" t="s">
        <v>364</v>
      </c>
      <c r="D129" s="285"/>
      <c r="E129" s="286"/>
      <c r="F129" s="191">
        <f>F126-F128</f>
        <v>417689.44949999754</v>
      </c>
      <c r="G129" s="163"/>
      <c r="J129" s="197"/>
      <c r="K129" s="194"/>
      <c r="O129" s="163"/>
      <c r="P129" s="208"/>
    </row>
    <row r="130" spans="2:16">
      <c r="B130" s="162" t="s">
        <v>308</v>
      </c>
      <c r="C130" s="166" t="s">
        <v>309</v>
      </c>
      <c r="D130" s="163"/>
      <c r="E130" s="163"/>
      <c r="F130" s="163"/>
      <c r="G130" s="163"/>
      <c r="H130" s="163"/>
      <c r="I130" s="163"/>
      <c r="J130" s="167"/>
      <c r="K130" s="194"/>
      <c r="O130" s="163"/>
      <c r="P130" s="208"/>
    </row>
    <row r="131" spans="2:16" ht="29.45" customHeight="1">
      <c r="B131" s="279" t="s">
        <v>310</v>
      </c>
      <c r="C131" s="280"/>
      <c r="D131" s="280"/>
      <c r="E131" s="280"/>
      <c r="F131" s="280"/>
      <c r="G131" s="280"/>
      <c r="H131" s="280"/>
      <c r="I131" s="280"/>
      <c r="J131" s="167"/>
      <c r="K131" s="194"/>
      <c r="O131" s="163"/>
      <c r="P131" s="208"/>
    </row>
    <row r="132" spans="2:16" ht="15" customHeight="1">
      <c r="B132" s="219"/>
      <c r="C132" s="220"/>
      <c r="D132" s="220"/>
      <c r="E132" s="220"/>
      <c r="F132" s="220"/>
      <c r="G132" s="220"/>
      <c r="H132" s="220"/>
      <c r="I132" s="220"/>
      <c r="J132" s="167"/>
      <c r="K132" s="194"/>
      <c r="O132" s="163"/>
      <c r="P132" s="208"/>
    </row>
    <row r="133" spans="2:16">
      <c r="B133" s="183"/>
      <c r="C133" s="298" t="s">
        <v>355</v>
      </c>
      <c r="D133" s="298"/>
      <c r="E133" s="163"/>
      <c r="F133" s="166"/>
      <c r="G133" s="298" t="s">
        <v>311</v>
      </c>
      <c r="H133" s="298"/>
      <c r="I133" s="166"/>
      <c r="J133" s="198"/>
      <c r="K133" s="194"/>
      <c r="O133" s="163"/>
      <c r="P133" s="208"/>
    </row>
    <row r="134" spans="2:16">
      <c r="B134" s="199"/>
      <c r="C134" s="298" t="s">
        <v>356</v>
      </c>
      <c r="D134" s="298"/>
      <c r="E134" s="200"/>
      <c r="F134" s="166"/>
      <c r="G134" s="298" t="s">
        <v>357</v>
      </c>
      <c r="H134" s="298"/>
      <c r="I134" s="166"/>
      <c r="J134" s="198"/>
      <c r="K134" s="194"/>
      <c r="O134" s="163"/>
      <c r="P134" s="208"/>
    </row>
    <row r="135" spans="2:16" ht="13.5" thickBot="1">
      <c r="B135" s="201"/>
      <c r="C135" s="202"/>
      <c r="D135" s="202"/>
      <c r="E135" s="202"/>
      <c r="F135" s="202"/>
      <c r="G135" s="202"/>
      <c r="H135" s="202"/>
      <c r="I135" s="202"/>
      <c r="J135" s="203"/>
      <c r="K135" s="194"/>
      <c r="O135" s="163"/>
      <c r="P135" s="208"/>
    </row>
    <row r="136" spans="2:16" ht="6.6" customHeight="1">
      <c r="K136" s="194"/>
      <c r="O136" s="163"/>
      <c r="P136" s="208"/>
    </row>
    <row r="137" spans="2:16">
      <c r="K137" s="194"/>
      <c r="O137" s="163"/>
      <c r="P137" s="208"/>
    </row>
    <row r="138" spans="2:16">
      <c r="K138" s="194"/>
    </row>
    <row r="139" spans="2:16">
      <c r="K139" s="194"/>
    </row>
    <row r="140" spans="2:16">
      <c r="K140" s="194"/>
    </row>
    <row r="141" spans="2:16">
      <c r="K141" s="194"/>
    </row>
    <row r="142" spans="2:16">
      <c r="K142" s="194"/>
    </row>
    <row r="143" spans="2:16">
      <c r="K143" s="194"/>
    </row>
    <row r="161" spans="6:7">
      <c r="G161" s="205"/>
    </row>
    <row r="163" spans="6:7">
      <c r="F163" s="205"/>
    </row>
  </sheetData>
  <mergeCells count="69">
    <mergeCell ref="C129:E129"/>
    <mergeCell ref="C134:D134"/>
    <mergeCell ref="G134:H134"/>
    <mergeCell ref="C115:E115"/>
    <mergeCell ref="C116:E116"/>
    <mergeCell ref="B119:I119"/>
    <mergeCell ref="C121:E121"/>
    <mergeCell ref="C122:E122"/>
    <mergeCell ref="C123:E123"/>
    <mergeCell ref="C124:E124"/>
    <mergeCell ref="C125:E125"/>
    <mergeCell ref="B131:I131"/>
    <mergeCell ref="C133:D133"/>
    <mergeCell ref="G133:H133"/>
    <mergeCell ref="C127:E127"/>
    <mergeCell ref="C126:E126"/>
    <mergeCell ref="C128:E128"/>
    <mergeCell ref="C114:E114"/>
    <mergeCell ref="C96:E96"/>
    <mergeCell ref="C97:E97"/>
    <mergeCell ref="C98:E98"/>
    <mergeCell ref="C99:E99"/>
    <mergeCell ref="C100:E100"/>
    <mergeCell ref="C101:E101"/>
    <mergeCell ref="C102:E102"/>
    <mergeCell ref="C103:E103"/>
    <mergeCell ref="C104:E104"/>
    <mergeCell ref="C110:E110"/>
    <mergeCell ref="C113:E113"/>
    <mergeCell ref="C105:E105"/>
    <mergeCell ref="C106:E106"/>
    <mergeCell ref="C112:E112"/>
    <mergeCell ref="C95:E95"/>
    <mergeCell ref="C82:E82"/>
    <mergeCell ref="C83:E83"/>
    <mergeCell ref="C84:E84"/>
    <mergeCell ref="C85:E85"/>
    <mergeCell ref="C86:E86"/>
    <mergeCell ref="C87:E87"/>
    <mergeCell ref="C89:E89"/>
    <mergeCell ref="C90:E90"/>
    <mergeCell ref="C91:E91"/>
    <mergeCell ref="C92:E92"/>
    <mergeCell ref="C93:E93"/>
    <mergeCell ref="C88:E88"/>
    <mergeCell ref="C81:E81"/>
    <mergeCell ref="C66:E66"/>
    <mergeCell ref="C67:E67"/>
    <mergeCell ref="C70:E70"/>
    <mergeCell ref="C71:E71"/>
    <mergeCell ref="C72:E72"/>
    <mergeCell ref="C73:E73"/>
    <mergeCell ref="C74:E74"/>
    <mergeCell ref="B76:I76"/>
    <mergeCell ref="C78:E78"/>
    <mergeCell ref="C79:E79"/>
    <mergeCell ref="C80:E80"/>
    <mergeCell ref="B63:I63"/>
    <mergeCell ref="C3:F3"/>
    <mergeCell ref="C4:E4"/>
    <mergeCell ref="C5:E5"/>
    <mergeCell ref="B9:I9"/>
    <mergeCell ref="B11:I11"/>
    <mergeCell ref="B26:I26"/>
    <mergeCell ref="B28:I28"/>
    <mergeCell ref="B30:I30"/>
    <mergeCell ref="C31:G31"/>
    <mergeCell ref="C41:G41"/>
    <mergeCell ref="C51:G51"/>
  </mergeCells>
  <pageMargins left="0.31496062992125984" right="0.31496062992125984" top="0.31496062992125984" bottom="0.3149606299212598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F29603B7E8AC4A9B728C725070295A" ma:contentTypeVersion="18" ma:contentTypeDescription="Create a new document." ma:contentTypeScope="" ma:versionID="8fc7903600007c5e1cf2eaa2a7c3af74">
  <xsd:schema xmlns:xsd="http://www.w3.org/2001/XMLSchema" xmlns:xs="http://www.w3.org/2001/XMLSchema" xmlns:p="http://schemas.microsoft.com/office/2006/metadata/properties" xmlns:ns2="15727c14-ca88-4780-b6ee-c451c0bfbf3b" xmlns:ns3="f782ceaf-7d6e-453e-b490-f1f20f347099" targetNamespace="http://schemas.microsoft.com/office/2006/metadata/properties" ma:root="true" ma:fieldsID="1e0bf38e3d67a589e15bf9e24ab6d295" ns2:_="" ns3:_="">
    <xsd:import namespace="15727c14-ca88-4780-b6ee-c451c0bfbf3b"/>
    <xsd:import namespace="f782ceaf-7d6e-453e-b490-f1f20f34709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727c14-ca88-4780-b6ee-c451c0bfbf3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0ec012b-17ac-4ad1-bd1f-e994d327a23c}" ma:internalName="TaxCatchAll" ma:showField="CatchAllData" ma:web="15727c14-ca88-4780-b6ee-c451c0bfbf3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82ceaf-7d6e-453e-b490-f1f20f34709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d4b678f-3bfd-4279-b9dd-0b781f9092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782ceaf-7d6e-453e-b490-f1f20f347099">
      <Terms xmlns="http://schemas.microsoft.com/office/infopath/2007/PartnerControls"/>
    </lcf76f155ced4ddcb4097134ff3c332f>
    <TaxCatchAll xmlns="15727c14-ca88-4780-b6ee-c451c0bfbf3b" xsi:nil="true"/>
  </documentManagement>
</p:properties>
</file>

<file path=customXml/itemProps1.xml><?xml version="1.0" encoding="utf-8"?>
<ds:datastoreItem xmlns:ds="http://schemas.openxmlformats.org/officeDocument/2006/customXml" ds:itemID="{441052C6-CAEF-4C54-8E2D-9234A48124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727c14-ca88-4780-b6ee-c451c0bfbf3b"/>
    <ds:schemaRef ds:uri="f782ceaf-7d6e-453e-b490-f1f20f3470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1ED8B5-E3BF-46FE-9ED2-8E88A41DFC1B}">
  <ds:schemaRefs>
    <ds:schemaRef ds:uri="http://schemas.microsoft.com/sharepoint/v3/contenttype/forms"/>
  </ds:schemaRefs>
</ds:datastoreItem>
</file>

<file path=customXml/itemProps3.xml><?xml version="1.0" encoding="utf-8"?>
<ds:datastoreItem xmlns:ds="http://schemas.openxmlformats.org/officeDocument/2006/customXml" ds:itemID="{1B69CDD5-6BCA-414B-A5CE-9ABA1CCBA569}">
  <ds:schemaRefs>
    <ds:schemaRef ds:uri="http://schemas.microsoft.com/office/2006/metadata/properties"/>
    <ds:schemaRef ds:uri="http://schemas.microsoft.com/office/infopath/2007/PartnerControls"/>
    <ds:schemaRef ds:uri="f782ceaf-7d6e-453e-b490-f1f20f347099"/>
    <ds:schemaRef ds:uri="15727c14-ca88-4780-b6ee-c451c0bfbf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Kopertina</vt:lpstr>
      <vt:lpstr>1-Pasqyra e Pozicioni Financiar</vt:lpstr>
      <vt:lpstr>2.1-Pasqyra e Perform. (natyra)</vt:lpstr>
      <vt:lpstr>2.2-Pasqyra e Perform.(funks)</vt:lpstr>
      <vt:lpstr>3.1-CashFlow (indirekt)</vt:lpstr>
      <vt:lpstr>3.2-CashFlow (direkt)</vt:lpstr>
      <vt:lpstr>4-Pasq. e Levizjeve ne Kapital</vt:lpstr>
      <vt:lpstr>Shenime shpjeguese </vt:lpstr>
      <vt:lpstr>'1-Pasqyra e Pozicioni Financiar'!Print_Area</vt:lpstr>
      <vt:lpstr>Kopertina!Print_Area</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MLAMELLARI</dc:creator>
  <cp:keywords/>
  <dc:description/>
  <cp:lastModifiedBy>User</cp:lastModifiedBy>
  <cp:revision/>
  <cp:lastPrinted>2026-01-20T15:14:02Z</cp:lastPrinted>
  <dcterms:created xsi:type="dcterms:W3CDTF">2012-01-19T09:31:29Z</dcterms:created>
  <dcterms:modified xsi:type="dcterms:W3CDTF">2026-05-20T11:52:50Z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0x01010082F29603B7E8AC4A9B728C725070295A</vt:lpwstr>
  </property>
  <property fmtid="{D5CDD505-2E9C-101B-9397-08002B2CF9AE}" pid="3" name="MediaServiceImageTags">
    <vt:lpwstr/>
  </property>
</Properties>
</file>