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_Finance\Desktop\3 VITI 2025\1 REDCLOUD\BILANCI 2024\qkb 2024\"/>
    </mc:Choice>
  </mc:AlternateContent>
  <xr:revisionPtr revIDLastSave="0" documentId="13_ncr:1_{C46B7FFC-CB44-4F6A-BE7D-B12B34C2265E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personalView="1" maximized="1" xWindow="-8" yWindow="-8" windowWidth="1936" windowHeight="1056" activeSheetId="0"/>
    <customWorkbookView name="MLAMELLARI - Personal View" guid="{22AB98C9-5529-497A-9DE7-02FC5BFD3E55}" personalView="1" maximized="1" xWindow="-8" yWindow="-8" windowWidth="1696" windowHeight="1026" activeSheetId="0"/>
    <customWorkbookView name="GB - Personal View" guid="{181386F5-8DAB-4E85-A3D6-B3649233DDF4}" personalView="1" maximized="1" xWindow="-8" yWindow="-8" windowWidth="1616" windowHeight="876" activeSheetId="0"/>
  </customWorkbookViews>
</workbook>
</file>

<file path=xl/calcChain.xml><?xml version="1.0" encoding="utf-8"?>
<calcChain xmlns="http://schemas.openxmlformats.org/spreadsheetml/2006/main">
  <c r="A3" i="18" l="1"/>
  <c r="A2" i="18"/>
  <c r="G100" i="11"/>
  <c r="G99" i="11"/>
  <c r="H97" i="11"/>
  <c r="G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D55" i="18"/>
  <c r="B55" i="18"/>
  <c r="D42" i="18"/>
  <c r="D47" i="18" s="1"/>
  <c r="D57" i="18" s="1"/>
  <c r="B42" i="18"/>
  <c r="B47" i="18" s="1"/>
  <c r="B57" i="18" s="1"/>
</calcChain>
</file>

<file path=xl/sharedStrings.xml><?xml version="1.0" encoding="utf-8"?>
<sst xmlns="http://schemas.openxmlformats.org/spreadsheetml/2006/main" count="412" uniqueCount="269">
  <si>
    <t xml:space="preserve">Pasqyrat financiare te vitit 2024 </t>
  </si>
  <si>
    <t>Lek/Mije Lek/Miljon Lek</t>
  </si>
  <si>
    <r>
      <rPr>
        <b/>
        <sz val="11"/>
        <color theme="1"/>
        <rFont val="Times New Roman"/>
        <charset val="238"/>
      </rPr>
      <t xml:space="preserve">Pasqyra e Performances </t>
    </r>
    <r>
      <rPr>
        <b/>
        <i/>
        <sz val="11"/>
        <color theme="1"/>
        <rFont val="Times New Roman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</si>
  <si>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</si>
  <si>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</si>
  <si>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</si>
  <si>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</si>
  <si>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</si>
  <si>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</si>
  <si>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</si>
  <si>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</si>
  <si>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</si>
  <si>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</si>
  <si>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</si>
  <si>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</si>
  <si>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</si>
  <si>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</si>
  <si>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</si>
  <si>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</si>
  <si>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</si>
  <si>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</si>
  <si>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</si>
  <si>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</si>
  <si>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</si>
  <si>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</si>
  <si>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</si>
  <si>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</si>
  <si>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</si>
  <si>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</si>
  <si>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</si>
  <si>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</si>
  <si>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</si>
  <si>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</si>
  <si>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</si>
  <si>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</si>
  <si>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</si>
  <si>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</si>
  <si>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</si>
  <si>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</si>
  <si>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</si>
  <si>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</si>
  <si>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indexed="8"/>
        <rFont val="Times New Roman"/>
        <charset val="238"/>
      </rPr>
      <t>Te tjera</t>
    </r>
    <r>
      <rPr>
        <b/>
        <i/>
        <sz val="11"/>
        <color indexed="8"/>
        <rFont val="Times New Roman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</si>
  <si>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</si>
  <si>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</si>
  <si>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</si>
  <si>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</si>
  <si>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</si>
  <si>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</si>
  <si>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</si>
  <si>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</si>
  <si>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</si>
  <si>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</si>
  <si>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</si>
  <si>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rPr>
        <i/>
        <sz val="11"/>
        <color indexed="8"/>
        <rFont val="Times New Roman"/>
        <charset val="238"/>
      </rPr>
      <t>Te tjera</t>
    </r>
    <r>
      <rPr>
        <i/>
        <sz val="11"/>
        <color indexed="8"/>
        <rFont val="Times New Roman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</si>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</sst>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_ ;_ * \-#,##0_ ;_ * &quot;-&quot;_ ;_ @_ 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-* #,##0.00_-;\-* #,##0.00_-;_-* &quot;-&quot;??_-;_-@_-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-* #,##0.00\ &quot;TL&quot;_-;\-* #,##0.00\ &quot;TL&quot;_-;_-* &quot;-&quot;??\ &quot;TL&quot;_-;_-@_-"/>
    <numFmt numFmtId="180" formatCode="_(* #,##0_);_(* \(#,##0\);_(* &quot;-&quot;??_);_(@_)"/>
    <numFmt numFmtId="181" formatCode="dd\/mm\/yyyy"/>
    <numFmt numFmtId="182" formatCode="0.000%"/>
  </numFmts>
  <fonts count="115">
    <font>
      <sz val="10"/>
      <color indexed="8"/>
      <name val="MS Sans Serif"/>
      <charset val="134"/>
    </font>
    <font>
      <sz val="10"/>
      <color indexed="8"/>
      <name val="Cambria"/>
      <charset val="238"/>
    </font>
    <font>
      <b/>
      <sz val="10"/>
      <color indexed="8"/>
      <name val="Cambria"/>
      <charset val="238"/>
    </font>
    <font>
      <sz val="10"/>
      <color indexed="8"/>
      <name val="Cambria"/>
      <charset val="238"/>
      <scheme val="major"/>
    </font>
    <font>
      <sz val="10"/>
      <color indexed="10"/>
      <name val="Cambria"/>
      <charset val="238"/>
    </font>
    <font>
      <sz val="10"/>
      <color rgb="FFFF0000"/>
      <name val="Cambria"/>
      <charset val="238"/>
    </font>
    <font>
      <sz val="10"/>
      <color rgb="FF0070C0"/>
      <name val="Cambria"/>
      <charset val="238"/>
    </font>
    <font>
      <sz val="9"/>
      <color indexed="8"/>
      <name val="Arial"/>
      <charset val="134"/>
    </font>
    <font>
      <i/>
      <sz val="10"/>
      <color indexed="8"/>
      <name val="Cambria"/>
      <charset val="238"/>
    </font>
    <font>
      <sz val="11"/>
      <color indexed="8"/>
      <name val="Times New Roman"/>
      <charset val="134"/>
    </font>
    <font>
      <b/>
      <sz val="11"/>
      <color theme="1"/>
      <name val="Times New Roman"/>
      <charset val="238"/>
    </font>
    <font>
      <b/>
      <i/>
      <sz val="11"/>
      <color theme="1"/>
      <name val="Times New Roman"/>
      <charset val="238"/>
    </font>
    <font>
      <sz val="11"/>
      <color theme="1"/>
      <name val="Times New Roman"/>
      <charset val="238"/>
    </font>
    <font>
      <b/>
      <sz val="11"/>
      <name val="Times New Roman"/>
      <charset val="238"/>
    </font>
    <font>
      <b/>
      <i/>
      <sz val="11"/>
      <name val="Times New Roman"/>
      <charset val="238"/>
    </font>
    <font>
      <b/>
      <sz val="11"/>
      <color indexed="8"/>
      <name val="Times New Roman"/>
      <charset val="238"/>
    </font>
    <font>
      <b/>
      <i/>
      <sz val="11"/>
      <color indexed="8"/>
      <name val="Times New Roman"/>
      <charset val="238"/>
    </font>
    <font>
      <i/>
      <sz val="11"/>
      <color indexed="8"/>
      <name val="Times New Roman"/>
      <charset val="238"/>
    </font>
    <font>
      <sz val="11"/>
      <color indexed="8"/>
      <name val="Times New Roman"/>
      <charset val="238"/>
    </font>
    <font>
      <b/>
      <sz val="11"/>
      <name val="Times New Roman"/>
      <charset val="134"/>
    </font>
    <font>
      <sz val="11"/>
      <name val="Times New Roman"/>
      <charset val="134"/>
    </font>
    <font>
      <b/>
      <sz val="12"/>
      <color indexed="8"/>
      <name val="Arial"/>
      <charset val="238"/>
    </font>
    <font>
      <sz val="11"/>
      <color theme="1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indexed="8"/>
      <name val="Calibri"/>
      <charset val="238"/>
    </font>
    <font>
      <sz val="11"/>
      <color indexed="8"/>
      <name val="Calibri"/>
      <charset val="134"/>
    </font>
    <font>
      <sz val="11"/>
      <color theme="1"/>
      <name val="Agency FB"/>
      <charset val="134"/>
    </font>
    <font>
      <sz val="11"/>
      <color indexed="9"/>
      <name val="Calibri"/>
      <charset val="238"/>
    </font>
    <font>
      <sz val="11"/>
      <color theme="0"/>
      <name val="Calibri"/>
      <charset val="134"/>
      <scheme val="minor"/>
    </font>
    <font>
      <sz val="11"/>
      <color indexed="9"/>
      <name val="Calibri"/>
      <charset val="134"/>
    </font>
    <font>
      <sz val="11"/>
      <color indexed="20"/>
      <name val="Calibri"/>
      <charset val="238"/>
    </font>
    <font>
      <sz val="11"/>
      <color rgb="FF9C0006"/>
      <name val="Calibri"/>
      <charset val="134"/>
      <scheme val="minor"/>
    </font>
    <font>
      <sz val="11"/>
      <color indexed="20"/>
      <name val="Calibri"/>
      <charset val="134"/>
    </font>
    <font>
      <b/>
      <sz val="11"/>
      <color indexed="52"/>
      <name val="Calibri"/>
      <charset val="238"/>
    </font>
    <font>
      <b/>
      <sz val="11"/>
      <color indexed="10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indexed="52"/>
      <name val="Calibri"/>
      <charset val="134"/>
    </font>
    <font>
      <b/>
      <sz val="11"/>
      <color indexed="10"/>
      <name val="Agency FB"/>
      <charset val="134"/>
    </font>
    <font>
      <b/>
      <sz val="11"/>
      <color indexed="9"/>
      <name val="Calibri"/>
      <charset val="238"/>
    </font>
    <font>
      <b/>
      <sz val="11"/>
      <color theme="0"/>
      <name val="Calibri"/>
      <charset val="134"/>
      <scheme val="minor"/>
    </font>
    <font>
      <b/>
      <sz val="11"/>
      <color indexed="9"/>
      <name val="Calibri"/>
      <charset val="134"/>
    </font>
    <font>
      <sz val="10"/>
      <name val="Arial"/>
      <charset val="238"/>
    </font>
    <font>
      <sz val="10"/>
      <name val="Tahoma"/>
      <charset val="238"/>
    </font>
    <font>
      <sz val="10"/>
      <name val="Arial"/>
      <charset val="134"/>
    </font>
    <font>
      <sz val="10"/>
      <color indexed="8"/>
      <name val="MS Sans Serif"/>
      <charset val="238"/>
    </font>
    <font>
      <sz val="12"/>
      <name val="Arial"/>
      <charset val="238"/>
    </font>
    <font>
      <b/>
      <sz val="13.45"/>
      <color indexed="8"/>
      <name val="Times New Roman"/>
      <charset val="134"/>
    </font>
    <font>
      <sz val="11"/>
      <color theme="1"/>
      <name val="Calibri"/>
      <charset val="238"/>
      <scheme val="minor"/>
    </font>
    <font>
      <sz val="11"/>
      <color indexed="8"/>
      <name val="Calibri"/>
      <charset val="162"/>
    </font>
    <font>
      <sz val="10"/>
      <name val="Calibri"/>
      <charset val="134"/>
    </font>
    <font>
      <sz val="10"/>
      <name val="Tahoma"/>
      <charset val="134"/>
    </font>
    <font>
      <b/>
      <sz val="9"/>
      <color indexed="8"/>
      <name val="Times New Roman"/>
      <charset val="238"/>
    </font>
    <font>
      <b/>
      <sz val="12"/>
      <color indexed="8"/>
      <name val="Arial"/>
      <charset val="134"/>
    </font>
    <font>
      <sz val="12"/>
      <name val="Tms Rmn"/>
      <charset val="134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charset val="238"/>
    </font>
    <font>
      <i/>
      <sz val="11"/>
      <color rgb="FF7F7F7F"/>
      <name val="Calibri"/>
      <charset val="134"/>
      <scheme val="minor"/>
    </font>
    <font>
      <i/>
      <sz val="11"/>
      <color indexed="23"/>
      <name val="Calibri"/>
      <charset val="134"/>
    </font>
    <font>
      <sz val="11"/>
      <color indexed="17"/>
      <name val="Calibri"/>
      <charset val="238"/>
    </font>
    <font>
      <sz val="11"/>
      <color rgb="FF006100"/>
      <name val="Calibri"/>
      <charset val="134"/>
      <scheme val="minor"/>
    </font>
    <font>
      <sz val="11"/>
      <color indexed="17"/>
      <name val="Calibri"/>
      <charset val="134"/>
    </font>
    <font>
      <b/>
      <sz val="15"/>
      <color indexed="56"/>
      <name val="Calibri"/>
      <charset val="238"/>
    </font>
    <font>
      <b/>
      <sz val="15"/>
      <color indexed="62"/>
      <name val="Calibri"/>
      <charset val="134"/>
    </font>
    <font>
      <b/>
      <sz val="15"/>
      <color indexed="62"/>
      <name val="Calibri"/>
      <charset val="134"/>
      <scheme val="minor"/>
    </font>
    <font>
      <b/>
      <sz val="15"/>
      <color indexed="56"/>
      <name val="Calibri"/>
      <charset val="134"/>
    </font>
    <font>
      <b/>
      <sz val="13"/>
      <color indexed="56"/>
      <name val="Calibri"/>
      <charset val="238"/>
    </font>
    <font>
      <b/>
      <sz val="13"/>
      <color indexed="62"/>
      <name val="Calibri"/>
      <charset val="134"/>
    </font>
    <font>
      <b/>
      <sz val="13"/>
      <color indexed="62"/>
      <name val="Calibri"/>
      <charset val="134"/>
      <scheme val="minor"/>
    </font>
    <font>
      <b/>
      <sz val="13"/>
      <color indexed="56"/>
      <name val="Calibri"/>
      <charset val="134"/>
    </font>
    <font>
      <b/>
      <sz val="11"/>
      <color indexed="56"/>
      <name val="Calibri"/>
      <charset val="238"/>
    </font>
    <font>
      <b/>
      <sz val="11"/>
      <color indexed="62"/>
      <name val="Calibri"/>
      <charset val="134"/>
    </font>
    <font>
      <b/>
      <sz val="11"/>
      <color indexed="62"/>
      <name val="Calibri"/>
      <charset val="134"/>
      <scheme val="minor"/>
    </font>
    <font>
      <b/>
      <sz val="11"/>
      <color indexed="56"/>
      <name val="Calibri"/>
      <charset val="134"/>
    </font>
    <font>
      <u/>
      <sz val="10"/>
      <color indexed="12"/>
      <name val="Arial"/>
      <charset val="238"/>
    </font>
    <font>
      <u/>
      <sz val="10"/>
      <color indexed="12"/>
      <name val="Arial"/>
      <charset val="134"/>
    </font>
    <font>
      <sz val="11"/>
      <color indexed="62"/>
      <name val="Calibri"/>
      <charset val="238"/>
    </font>
    <font>
      <sz val="11"/>
      <color rgb="FF3F3F76"/>
      <name val="Calibri"/>
      <charset val="134"/>
      <scheme val="minor"/>
    </font>
    <font>
      <sz val="11"/>
      <color indexed="62"/>
      <name val="Calibri"/>
      <charset val="134"/>
    </font>
    <font>
      <sz val="11"/>
      <color rgb="FF3F3F76"/>
      <name val="Agency FB"/>
      <charset val="134"/>
    </font>
    <font>
      <sz val="11"/>
      <color indexed="52"/>
      <name val="Calibri"/>
      <charset val="238"/>
    </font>
    <font>
      <sz val="11"/>
      <color indexed="10"/>
      <name val="Calibri"/>
      <charset val="134"/>
    </font>
    <font>
      <sz val="11"/>
      <color indexed="10"/>
      <name val="Calibri"/>
      <charset val="134"/>
      <scheme val="minor"/>
    </font>
    <font>
      <sz val="11"/>
      <color rgb="FFFA7D00"/>
      <name val="Calibri"/>
      <charset val="134"/>
      <scheme val="minor"/>
    </font>
    <font>
      <sz val="11"/>
      <color indexed="52"/>
      <name val="Calibri"/>
      <charset val="134"/>
    </font>
    <font>
      <sz val="10"/>
      <name val="Arial CE"/>
      <charset val="238"/>
    </font>
    <font>
      <sz val="11"/>
      <color indexed="60"/>
      <name val="Calibri"/>
      <charset val="238"/>
    </font>
    <font>
      <sz val="11"/>
      <color indexed="19"/>
      <name val="Calibri"/>
      <charset val="134"/>
      <scheme val="minor"/>
    </font>
    <font>
      <sz val="11"/>
      <color rgb="FF9C6500"/>
      <name val="Calibri"/>
      <charset val="134"/>
      <scheme val="minor"/>
    </font>
    <font>
      <sz val="11"/>
      <color indexed="60"/>
      <name val="Calibri"/>
      <charset val="134"/>
    </font>
    <font>
      <sz val="11"/>
      <color theme="1"/>
      <name val="Calibri"/>
      <charset val="162"/>
      <scheme val="minor"/>
    </font>
    <font>
      <sz val="10"/>
      <color indexed="8"/>
      <name val="Arial"/>
      <charset val="134"/>
    </font>
    <font>
      <sz val="10"/>
      <color indexed="8"/>
      <name val="Arial"/>
      <charset val="238"/>
    </font>
    <font>
      <b/>
      <sz val="11"/>
      <color indexed="63"/>
      <name val="Calibri"/>
      <charset val="238"/>
    </font>
    <font>
      <b/>
      <sz val="11"/>
      <color rgb="FF3F3F3F"/>
      <name val="Calibri"/>
      <charset val="134"/>
      <scheme val="minor"/>
    </font>
    <font>
      <b/>
      <sz val="11"/>
      <color indexed="63"/>
      <name val="Calibri"/>
      <charset val="134"/>
    </font>
    <font>
      <sz val="10"/>
      <name val="Arial"/>
      <charset val="162"/>
    </font>
    <font>
      <sz val="10"/>
      <color indexed="0"/>
      <name val="Helv"/>
      <charset val="134"/>
    </font>
    <font>
      <sz val="10"/>
      <color indexed="0"/>
      <name val="Helv"/>
      <charset val="238"/>
    </font>
    <font>
      <b/>
      <sz val="18"/>
      <color indexed="56"/>
      <name val="Cambria"/>
      <charset val="238"/>
    </font>
    <font>
      <b/>
      <sz val="18"/>
      <color indexed="62"/>
      <name val="Cambria"/>
      <charset val="134"/>
    </font>
    <font>
      <b/>
      <sz val="18"/>
      <color indexed="62"/>
      <name val="Cambria"/>
      <charset val="134"/>
      <scheme val="major"/>
    </font>
    <font>
      <b/>
      <sz val="18"/>
      <color theme="3"/>
      <name val="Cambria"/>
      <charset val="134"/>
      <scheme val="major"/>
    </font>
    <font>
      <b/>
      <sz val="18"/>
      <color indexed="56"/>
      <name val="Cambria"/>
      <charset val="134"/>
    </font>
    <font>
      <b/>
      <sz val="11"/>
      <color indexed="8"/>
      <name val="Calibri"/>
      <charset val="238"/>
    </font>
    <font>
      <b/>
      <sz val="11"/>
      <color theme="1"/>
      <name val="Calibri"/>
      <charset val="134"/>
      <scheme val="minor"/>
    </font>
    <font>
      <b/>
      <sz val="11"/>
      <color indexed="8"/>
      <name val="Calibri"/>
      <charset val="134"/>
    </font>
    <font>
      <sz val="11"/>
      <color indexed="10"/>
      <name val="Calibri"/>
      <charset val="238"/>
    </font>
    <font>
      <sz val="11"/>
      <color rgb="FFFF0000"/>
      <name val="Calibri"/>
      <charset val="134"/>
      <scheme val="minor"/>
    </font>
    <font>
      <sz val="11"/>
      <name val="Times New Roman Greek"/>
      <charset val="161"/>
    </font>
    <font>
      <sz val="10"/>
      <color indexed="8"/>
      <name val="MS Sans Serif"/>
      <charset val="134"/>
    </font>
    <font>
      <b/>
      <i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234">
    <xf numFmtId="0" fontId="0" fillId="0" borderId="0"/>
    <xf numFmtId="43" fontId="21" fillId="0" borderId="0" applyFont="0" applyFill="0" applyBorder="0" applyAlignment="0" applyProtection="0"/>
    <xf numFmtId="0" fontId="26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14" borderId="0" applyNumberFormat="0" applyBorder="0" applyAlignment="0" applyProtection="0"/>
    <xf numFmtId="0" fontId="27" fillId="37" borderId="0" applyNumberFormat="0" applyBorder="0" applyAlignment="0" applyProtection="0"/>
    <xf numFmtId="0" fontId="26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18" borderId="0" applyNumberFormat="0" applyBorder="0" applyAlignment="0" applyProtection="0"/>
    <xf numFmtId="0" fontId="27" fillId="39" borderId="0" applyNumberFormat="0" applyBorder="0" applyAlignment="0" applyProtection="0"/>
    <xf numFmtId="0" fontId="26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22" borderId="0" applyNumberFormat="0" applyBorder="0" applyAlignment="0" applyProtection="0"/>
    <xf numFmtId="0" fontId="27" fillId="41" borderId="0" applyNumberFormat="0" applyBorder="0" applyAlignment="0" applyProtection="0"/>
    <xf numFmtId="0" fontId="28" fillId="43" borderId="0" applyNumberFormat="0" applyBorder="0" applyAlignment="0" applyProtection="0"/>
    <xf numFmtId="0" fontId="26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26" borderId="0" applyNumberFormat="0" applyBorder="0" applyAlignment="0" applyProtection="0"/>
    <xf numFmtId="0" fontId="27" fillId="44" borderId="0" applyNumberFormat="0" applyBorder="0" applyAlignment="0" applyProtection="0"/>
    <xf numFmtId="0" fontId="26" fillId="46" borderId="0" applyNumberFormat="0" applyBorder="0" applyAlignment="0" applyProtection="0"/>
    <xf numFmtId="0" fontId="22" fillId="30" borderId="0" applyNumberFormat="0" applyBorder="0" applyAlignment="0" applyProtection="0"/>
    <xf numFmtId="0" fontId="27" fillId="46" borderId="0" applyNumberFormat="0" applyBorder="0" applyAlignment="0" applyProtection="0"/>
    <xf numFmtId="0" fontId="26" fillId="45" borderId="0" applyNumberFormat="0" applyBorder="0" applyAlignment="0" applyProtection="0"/>
    <xf numFmtId="0" fontId="22" fillId="34" borderId="0" applyNumberFormat="0" applyBorder="0" applyAlignment="0" applyProtection="0"/>
    <xf numFmtId="0" fontId="27" fillId="45" borderId="0" applyNumberFormat="0" applyBorder="0" applyAlignment="0" applyProtection="0"/>
    <xf numFmtId="0" fontId="26" fillId="38" borderId="0" applyNumberFormat="0" applyBorder="0" applyAlignment="0" applyProtection="0"/>
    <xf numFmtId="0" fontId="22" fillId="46" borderId="0" applyNumberFormat="0" applyBorder="0" applyAlignment="0" applyProtection="0"/>
    <xf numFmtId="0" fontId="22" fillId="15" borderId="0" applyNumberFormat="0" applyBorder="0" applyAlignment="0" applyProtection="0"/>
    <xf numFmtId="0" fontId="27" fillId="38" borderId="0" applyNumberFormat="0" applyBorder="0" applyAlignment="0" applyProtection="0"/>
    <xf numFmtId="0" fontId="26" fillId="40" borderId="0" applyNumberFormat="0" applyBorder="0" applyAlignment="0" applyProtection="0"/>
    <xf numFmtId="0" fontId="22" fillId="19" borderId="0" applyNumberFormat="0" applyBorder="0" applyAlignment="0" applyProtection="0"/>
    <xf numFmtId="0" fontId="27" fillId="40" borderId="0" applyNumberFormat="0" applyBorder="0" applyAlignment="0" applyProtection="0"/>
    <xf numFmtId="0" fontId="26" fillId="47" borderId="0" applyNumberFormat="0" applyBorder="0" applyAlignment="0" applyProtection="0"/>
    <xf numFmtId="0" fontId="22" fillId="48" borderId="0" applyNumberFormat="0" applyBorder="0" applyAlignment="0" applyProtection="0"/>
    <xf numFmtId="0" fontId="22" fillId="23" borderId="0" applyNumberFormat="0" applyBorder="0" applyAlignment="0" applyProtection="0"/>
    <xf numFmtId="0" fontId="27" fillId="47" borderId="0" applyNumberFormat="0" applyBorder="0" applyAlignment="0" applyProtection="0"/>
    <xf numFmtId="0" fontId="22" fillId="39" borderId="0" applyNumberFormat="0" applyBorder="0" applyAlignment="0" applyProtection="0"/>
    <xf numFmtId="0" fontId="22" fillId="27" borderId="0" applyNumberFormat="0" applyBorder="0" applyAlignment="0" applyProtection="0"/>
    <xf numFmtId="0" fontId="22" fillId="31" borderId="0" applyNumberFormat="0" applyBorder="0" applyAlignment="0" applyProtection="0"/>
    <xf numFmtId="0" fontId="26" fillId="49" borderId="0" applyNumberFormat="0" applyBorder="0" applyAlignment="0" applyProtection="0"/>
    <xf numFmtId="0" fontId="22" fillId="35" borderId="0" applyNumberFormat="0" applyBorder="0" applyAlignment="0" applyProtection="0"/>
    <xf numFmtId="0" fontId="27" fillId="49" borderId="0" applyNumberFormat="0" applyBorder="0" applyAlignment="0" applyProtection="0"/>
    <xf numFmtId="0" fontId="29" fillId="50" borderId="0" applyNumberFormat="0" applyBorder="0" applyAlignment="0" applyProtection="0"/>
    <xf numFmtId="0" fontId="30" fillId="46" borderId="0" applyNumberFormat="0" applyBorder="0" applyAlignment="0" applyProtection="0"/>
    <xf numFmtId="0" fontId="30" fillId="16" borderId="0" applyNumberFormat="0" applyBorder="0" applyAlignment="0" applyProtection="0"/>
    <xf numFmtId="0" fontId="31" fillId="50" borderId="0" applyNumberFormat="0" applyBorder="0" applyAlignment="0" applyProtection="0"/>
    <xf numFmtId="0" fontId="29" fillId="40" borderId="0" applyNumberFormat="0" applyBorder="0" applyAlignment="0" applyProtection="0"/>
    <xf numFmtId="0" fontId="30" fillId="51" borderId="0" applyNumberFormat="0" applyBorder="0" applyAlignment="0" applyProtection="0"/>
    <xf numFmtId="0" fontId="30" fillId="20" borderId="0" applyNumberFormat="0" applyBorder="0" applyAlignment="0" applyProtection="0"/>
    <xf numFmtId="0" fontId="31" fillId="40" borderId="0" applyNumberFormat="0" applyBorder="0" applyAlignment="0" applyProtection="0"/>
    <xf numFmtId="0" fontId="29" fillId="47" borderId="0" applyNumberFormat="0" applyBorder="0" applyAlignment="0" applyProtection="0"/>
    <xf numFmtId="0" fontId="30" fillId="49" borderId="0" applyNumberFormat="0" applyBorder="0" applyAlignment="0" applyProtection="0"/>
    <xf numFmtId="0" fontId="30" fillId="24" borderId="0" applyNumberFormat="0" applyBorder="0" applyAlignment="0" applyProtection="0"/>
    <xf numFmtId="0" fontId="31" fillId="47" borderId="0" applyNumberFormat="0" applyBorder="0" applyAlignment="0" applyProtection="0"/>
    <xf numFmtId="0" fontId="29" fillId="52" borderId="0" applyNumberFormat="0" applyBorder="0" applyAlignment="0" applyProtection="0"/>
    <xf numFmtId="0" fontId="30" fillId="39" borderId="0" applyNumberFormat="0" applyBorder="0" applyAlignment="0" applyProtection="0"/>
    <xf numFmtId="0" fontId="30" fillId="28" borderId="0" applyNumberFormat="0" applyBorder="0" applyAlignment="0" applyProtection="0"/>
    <xf numFmtId="0" fontId="31" fillId="52" borderId="0" applyNumberFormat="0" applyBorder="0" applyAlignment="0" applyProtection="0"/>
    <xf numFmtId="0" fontId="29" fillId="53" borderId="0" applyNumberFormat="0" applyBorder="0" applyAlignment="0" applyProtection="0"/>
    <xf numFmtId="0" fontId="30" fillId="32" borderId="0" applyNumberFormat="0" applyBorder="0" applyAlignment="0" applyProtection="0"/>
    <xf numFmtId="0" fontId="31" fillId="53" borderId="0" applyNumberFormat="0" applyBorder="0" applyAlignment="0" applyProtection="0"/>
    <xf numFmtId="0" fontId="29" fillId="54" borderId="0" applyNumberFormat="0" applyBorder="0" applyAlignment="0" applyProtection="0"/>
    <xf numFmtId="0" fontId="30" fillId="40" borderId="0" applyNumberFormat="0" applyBorder="0" applyAlignment="0" applyProtection="0"/>
    <xf numFmtId="0" fontId="30" fillId="36" borderId="0" applyNumberFormat="0" applyBorder="0" applyAlignment="0" applyProtection="0"/>
    <xf numFmtId="0" fontId="31" fillId="54" borderId="0" applyNumberFormat="0" applyBorder="0" applyAlignment="0" applyProtection="0"/>
    <xf numFmtId="0" fontId="29" fillId="55" borderId="0" applyNumberFormat="0" applyBorder="0" applyAlignment="0" applyProtection="0"/>
    <xf numFmtId="0" fontId="30" fillId="56" borderId="0" applyNumberFormat="0" applyBorder="0" applyAlignment="0" applyProtection="0"/>
    <xf numFmtId="0" fontId="30" fillId="13" borderId="0" applyNumberFormat="0" applyBorder="0" applyAlignment="0" applyProtection="0"/>
    <xf numFmtId="0" fontId="31" fillId="55" borderId="0" applyNumberFormat="0" applyBorder="0" applyAlignment="0" applyProtection="0"/>
    <xf numFmtId="0" fontId="29" fillId="57" borderId="0" applyNumberFormat="0" applyBorder="0" applyAlignment="0" applyProtection="0"/>
    <xf numFmtId="0" fontId="30" fillId="17" borderId="0" applyNumberFormat="0" applyBorder="0" applyAlignment="0" applyProtection="0"/>
    <xf numFmtId="0" fontId="31" fillId="57" borderId="0" applyNumberFormat="0" applyBorder="0" applyAlignment="0" applyProtection="0"/>
    <xf numFmtId="0" fontId="29" fillId="58" borderId="0" applyNumberFormat="0" applyBorder="0" applyAlignment="0" applyProtection="0"/>
    <xf numFmtId="0" fontId="30" fillId="21" borderId="0" applyNumberFormat="0" applyBorder="0" applyAlignment="0" applyProtection="0"/>
    <xf numFmtId="0" fontId="31" fillId="58" borderId="0" applyNumberFormat="0" applyBorder="0" applyAlignment="0" applyProtection="0"/>
    <xf numFmtId="0" fontId="30" fillId="59" borderId="0" applyNumberFormat="0" applyBorder="0" applyAlignment="0" applyProtection="0"/>
    <xf numFmtId="0" fontId="30" fillId="25" borderId="0" applyNumberFormat="0" applyBorder="0" applyAlignment="0" applyProtection="0"/>
    <xf numFmtId="0" fontId="30" fillId="29" borderId="0" applyNumberFormat="0" applyBorder="0" applyAlignment="0" applyProtection="0"/>
    <xf numFmtId="0" fontId="29" fillId="51" borderId="0" applyNumberFormat="0" applyBorder="0" applyAlignment="0" applyProtection="0"/>
    <xf numFmtId="0" fontId="30" fillId="57" borderId="0" applyNumberFormat="0" applyBorder="0" applyAlignment="0" applyProtection="0"/>
    <xf numFmtId="0" fontId="30" fillId="33" borderId="0" applyNumberFormat="0" applyBorder="0" applyAlignment="0" applyProtection="0"/>
    <xf numFmtId="0" fontId="31" fillId="51" borderId="0" applyNumberFormat="0" applyBorder="0" applyAlignment="0" applyProtection="0"/>
    <xf numFmtId="0" fontId="32" fillId="39" borderId="0" applyNumberFormat="0" applyBorder="0" applyAlignment="0" applyProtection="0"/>
    <xf numFmtId="0" fontId="33" fillId="44" borderId="0" applyNumberFormat="0" applyBorder="0" applyAlignment="0" applyProtection="0"/>
    <xf numFmtId="0" fontId="33" fillId="11" borderId="0" applyNumberFormat="0" applyBorder="0" applyAlignment="0" applyProtection="0"/>
    <xf numFmtId="0" fontId="34" fillId="39" borderId="0" applyNumberFormat="0" applyBorder="0" applyAlignment="0" applyProtection="0"/>
    <xf numFmtId="0" fontId="35" fillId="60" borderId="9" applyNumberFormat="0" applyAlignment="0" applyProtection="0"/>
    <xf numFmtId="0" fontId="36" fillId="61" borderId="4" applyNumberFormat="0" applyAlignment="0" applyProtection="0"/>
    <xf numFmtId="0" fontId="37" fillId="8" borderId="4" applyNumberFormat="0" applyAlignment="0" applyProtection="0"/>
    <xf numFmtId="0" fontId="38" fillId="60" borderId="9" applyNumberFormat="0" applyAlignment="0" applyProtection="0"/>
    <xf numFmtId="0" fontId="39" fillId="61" borderId="4" applyNumberFormat="0" applyAlignment="0" applyProtection="0"/>
    <xf numFmtId="0" fontId="40" fillId="62" borderId="10" applyNumberFormat="0" applyAlignment="0" applyProtection="0"/>
    <xf numFmtId="0" fontId="41" fillId="9" borderId="6" applyNumberFormat="0" applyAlignment="0" applyProtection="0"/>
    <xf numFmtId="0" fontId="42" fillId="62" borderId="10" applyNumberFormat="0" applyAlignment="0" applyProtection="0"/>
    <xf numFmtId="165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4" fontId="44" fillId="0" borderId="0" applyFont="0" applyFill="0" applyBorder="0" applyAlignment="0" applyProtection="0"/>
    <xf numFmtId="165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46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43" fillId="0" borderId="0" applyFont="0" applyFill="0" applyBorder="0" applyAlignment="0" applyProtection="0"/>
    <xf numFmtId="169" fontId="47" fillId="0" borderId="0" applyFont="0" applyFill="0" applyBorder="0" applyAlignment="0" applyProtection="0"/>
    <xf numFmtId="171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4" fillId="0" borderId="0" applyFont="0" applyFill="0" applyBorder="0" applyAlignment="0" applyProtection="0"/>
    <xf numFmtId="169" fontId="49" fillId="0" borderId="0" applyFont="0" applyFill="0" applyBorder="0" applyAlignment="0" applyProtection="0"/>
    <xf numFmtId="173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4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51" fillId="0" borderId="0" applyFont="0" applyFill="0" applyBorder="0" applyAlignment="0" applyProtection="0"/>
    <xf numFmtId="175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0" fontId="45" fillId="0" borderId="0" applyFont="0" applyFill="0" applyBorder="0" applyAlignment="0" applyProtection="0"/>
    <xf numFmtId="171" fontId="5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4" fillId="0" borderId="0" applyFont="0" applyFill="0" applyBorder="0" applyAlignment="0" applyProtection="0"/>
    <xf numFmtId="176" fontId="49" fillId="0" borderId="0" applyFont="0" applyFill="0" applyBorder="0" applyAlignment="0" applyProtection="0"/>
    <xf numFmtId="169" fontId="54" fillId="0" borderId="0" applyFont="0" applyFill="0" applyBorder="0" applyAlignment="0" applyProtection="0"/>
    <xf numFmtId="177" fontId="43" fillId="0" borderId="0" applyFont="0" applyFill="0" applyBorder="0" applyAlignment="0" applyProtection="0"/>
    <xf numFmtId="178" fontId="43" fillId="0" borderId="0" applyFont="0" applyFill="0" applyBorder="0" applyAlignment="0" applyProtection="0"/>
    <xf numFmtId="177" fontId="45" fillId="0" borderId="0" applyFont="0" applyFill="0" applyBorder="0" applyAlignment="0" applyProtection="0"/>
    <xf numFmtId="44" fontId="43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41" borderId="0" applyNumberFormat="0" applyBorder="0" applyAlignment="0" applyProtection="0"/>
    <xf numFmtId="0" fontId="62" fillId="46" borderId="0" applyNumberFormat="0" applyBorder="0" applyAlignment="0" applyProtection="0"/>
    <xf numFmtId="0" fontId="62" fillId="10" borderId="0" applyNumberFormat="0" applyBorder="0" applyAlignment="0" applyProtection="0"/>
    <xf numFmtId="0" fontId="63" fillId="41" borderId="0" applyNumberFormat="0" applyBorder="0" applyAlignment="0" applyProtection="0"/>
    <xf numFmtId="0" fontId="64" fillId="0" borderId="11" applyNumberFormat="0" applyFill="0" applyAlignment="0" applyProtection="0"/>
    <xf numFmtId="0" fontId="65" fillId="0" borderId="12" applyNumberFormat="0" applyFill="0" applyAlignment="0" applyProtection="0"/>
    <xf numFmtId="0" fontId="66" fillId="0" borderId="12" applyNumberFormat="0" applyFill="0" applyAlignment="0" applyProtection="0"/>
    <xf numFmtId="0" fontId="23" fillId="0" borderId="13" applyNumberFormat="0" applyFill="0" applyAlignment="0" applyProtection="0"/>
    <xf numFmtId="0" fontId="67" fillId="0" borderId="11" applyNumberFormat="0" applyFill="0" applyAlignment="0" applyProtection="0"/>
    <xf numFmtId="0" fontId="68" fillId="0" borderId="14" applyNumberFormat="0" applyFill="0" applyAlignment="0" applyProtection="0"/>
    <xf numFmtId="0" fontId="69" fillId="0" borderId="15" applyNumberFormat="0" applyFill="0" applyAlignment="0" applyProtection="0"/>
    <xf numFmtId="0" fontId="70" fillId="0" borderId="15" applyNumberFormat="0" applyFill="0" applyAlignment="0" applyProtection="0"/>
    <xf numFmtId="0" fontId="24" fillId="0" borderId="16" applyNumberFormat="0" applyFill="0" applyAlignment="0" applyProtection="0"/>
    <xf numFmtId="0" fontId="71" fillId="0" borderId="14" applyNumberFormat="0" applyFill="0" applyAlignment="0" applyProtection="0"/>
    <xf numFmtId="0" fontId="72" fillId="0" borderId="17" applyNumberFormat="0" applyFill="0" applyAlignment="0" applyProtection="0"/>
    <xf numFmtId="0" fontId="73" fillId="0" borderId="18" applyNumberFormat="0" applyFill="0" applyAlignment="0" applyProtection="0"/>
    <xf numFmtId="0" fontId="74" fillId="0" borderId="18" applyNumberFormat="0" applyFill="0" applyAlignment="0" applyProtection="0"/>
    <xf numFmtId="0" fontId="25" fillId="0" borderId="19" applyNumberFormat="0" applyFill="0" applyAlignment="0" applyProtection="0"/>
    <xf numFmtId="0" fontId="75" fillId="0" borderId="17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8" fillId="45" borderId="9" applyNumberFormat="0" applyAlignment="0" applyProtection="0"/>
    <xf numFmtId="0" fontId="79" fillId="48" borderId="4" applyNumberFormat="0" applyAlignment="0" applyProtection="0"/>
    <xf numFmtId="0" fontId="79" fillId="7" borderId="4" applyNumberFormat="0" applyAlignment="0" applyProtection="0"/>
    <xf numFmtId="0" fontId="80" fillId="45" borderId="9" applyNumberFormat="0" applyAlignment="0" applyProtection="0"/>
    <xf numFmtId="0" fontId="81" fillId="48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5" fillId="0" borderId="7" applyNumberFormat="0" applyFill="0" applyAlignment="0" applyProtection="0"/>
    <xf numFmtId="0" fontId="86" fillId="0" borderId="20" applyNumberFormat="0" applyFill="0" applyAlignment="0" applyProtection="0"/>
    <xf numFmtId="0" fontId="87" fillId="0" borderId="0"/>
    <xf numFmtId="0" fontId="88" fillId="48" borderId="0" applyNumberFormat="0" applyBorder="0" applyAlignment="0" applyProtection="0"/>
    <xf numFmtId="0" fontId="89" fillId="12" borderId="0" applyNumberFormat="0" applyBorder="0" applyAlignment="0" applyProtection="0"/>
    <xf numFmtId="0" fontId="90" fillId="12" borderId="0" applyNumberFormat="0" applyBorder="0" applyAlignment="0" applyProtection="0"/>
    <xf numFmtId="0" fontId="91" fillId="48" borderId="0" applyNumberFormat="0" applyBorder="0" applyAlignment="0" applyProtection="0"/>
    <xf numFmtId="0" fontId="22" fillId="0" borderId="0"/>
    <xf numFmtId="0" fontId="47" fillId="0" borderId="0"/>
    <xf numFmtId="0" fontId="46" fillId="0" borderId="0"/>
    <xf numFmtId="0" fontId="112" fillId="0" borderId="0"/>
    <xf numFmtId="0" fontId="51" fillId="0" borderId="0"/>
    <xf numFmtId="0" fontId="46" fillId="0" borderId="0"/>
    <xf numFmtId="0" fontId="27" fillId="0" borderId="0"/>
    <xf numFmtId="0" fontId="49" fillId="0" borderId="0"/>
    <xf numFmtId="0" fontId="44" fillId="0" borderId="0"/>
    <xf numFmtId="0" fontId="92" fillId="0" borderId="0"/>
    <xf numFmtId="0" fontId="52" fillId="0" borderId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43" fillId="0" borderId="0"/>
    <xf numFmtId="0" fontId="45" fillId="0" borderId="0"/>
    <xf numFmtId="0" fontId="45" fillId="42" borderId="22" applyNumberFormat="0" applyFont="0" applyAlignment="0" applyProtection="0"/>
    <xf numFmtId="0" fontId="27" fillId="6" borderId="3" applyNumberFormat="0" applyFont="0" applyAlignment="0" applyProtection="0"/>
    <xf numFmtId="0" fontId="27" fillId="42" borderId="22" applyNumberFormat="0" applyFont="0" applyAlignment="0" applyProtection="0"/>
    <xf numFmtId="0" fontId="95" fillId="60" borderId="23" applyNumberFormat="0" applyAlignment="0" applyProtection="0"/>
    <xf numFmtId="0" fontId="96" fillId="61" borderId="5" applyNumberFormat="0" applyAlignment="0" applyProtection="0"/>
    <xf numFmtId="0" fontId="96" fillId="8" borderId="5" applyNumberFormat="0" applyAlignment="0" applyProtection="0"/>
    <xf numFmtId="0" fontId="97" fillId="60" borderId="23" applyNumberFormat="0" applyAlignment="0" applyProtection="0"/>
    <xf numFmtId="179" fontId="9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99" fillId="0" borderId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24" applyNumberFormat="0" applyFill="0" applyAlignment="0" applyProtection="0"/>
    <xf numFmtId="0" fontId="107" fillId="0" borderId="25" applyNumberFormat="0" applyFill="0" applyAlignment="0" applyProtection="0"/>
    <xf numFmtId="0" fontId="107" fillId="0" borderId="8" applyNumberFormat="0" applyFill="0" applyAlignment="0" applyProtection="0"/>
    <xf numFmtId="0" fontId="108" fillId="0" borderId="24" applyNumberFormat="0" applyFill="0" applyAlignment="0" applyProtection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11" fillId="0" borderId="0"/>
    <xf numFmtId="41" fontId="43" fillId="0" borderId="0" applyFont="0" applyFill="0" applyBorder="0" applyAlignment="0" applyProtection="0"/>
    <xf numFmtId="42" fontId="43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187" applyFont="1"/>
    <xf numFmtId="180" fontId="1" fillId="0" borderId="0" xfId="128" applyNumberFormat="1" applyFont="1" applyFill="1" applyBorder="1" applyAlignment="1" applyProtection="1"/>
    <xf numFmtId="0" fontId="2" fillId="0" borderId="0" xfId="187" applyFont="1" applyAlignment="1">
      <alignment horizontal="left" vertical="center"/>
    </xf>
    <xf numFmtId="0" fontId="1" fillId="0" borderId="0" xfId="187" applyFont="1" applyAlignment="1">
      <alignment vertical="center"/>
    </xf>
    <xf numFmtId="0" fontId="2" fillId="0" borderId="0" xfId="187" applyFont="1" applyAlignment="1">
      <alignment horizontal="center" vertical="center"/>
    </xf>
    <xf numFmtId="0" fontId="1" fillId="0" borderId="0" xfId="187" applyFont="1" applyAlignment="1">
      <alignment horizontal="center" vertical="center"/>
    </xf>
    <xf numFmtId="0" fontId="2" fillId="0" borderId="0" xfId="187" applyFont="1" applyAlignment="1">
      <alignment horizontal="right" vertical="center"/>
    </xf>
    <xf numFmtId="3" fontId="2" fillId="0" borderId="0" xfId="187" applyNumberFormat="1" applyFont="1" applyAlignment="1">
      <alignment horizontal="right" vertical="center"/>
    </xf>
    <xf numFmtId="180" fontId="3" fillId="0" borderId="0" xfId="1" applyNumberFormat="1" applyFont="1" applyFill="1" applyBorder="1" applyAlignment="1" applyProtection="1"/>
    <xf numFmtId="3" fontId="1" fillId="0" borderId="0" xfId="187" applyNumberFormat="1" applyFont="1"/>
    <xf numFmtId="180" fontId="4" fillId="0" borderId="0" xfId="128" applyNumberFormat="1" applyFont="1" applyFill="1" applyBorder="1" applyAlignment="1" applyProtection="1"/>
    <xf numFmtId="0" fontId="5" fillId="0" borderId="0" xfId="187" applyFont="1" applyAlignment="1">
      <alignment vertical="center"/>
    </xf>
    <xf numFmtId="0" fontId="5" fillId="0" borderId="0" xfId="187" applyFont="1" applyAlignment="1">
      <alignment horizontal="center" vertical="center"/>
    </xf>
    <xf numFmtId="0" fontId="5" fillId="0" borderId="0" xfId="187" applyFont="1"/>
    <xf numFmtId="3" fontId="5" fillId="0" borderId="0" xfId="187" applyNumberFormat="1" applyFont="1"/>
    <xf numFmtId="0" fontId="4" fillId="0" borderId="0" xfId="187" applyFont="1"/>
    <xf numFmtId="180" fontId="4" fillId="2" borderId="0" xfId="128" applyNumberFormat="1" applyFont="1" applyFill="1" applyBorder="1" applyAlignment="1" applyProtection="1"/>
    <xf numFmtId="180" fontId="6" fillId="2" borderId="0" xfId="128" applyNumberFormat="1" applyFont="1" applyFill="1" applyBorder="1" applyAlignment="1" applyProtection="1"/>
    <xf numFmtId="180" fontId="1" fillId="2" borderId="0" xfId="128" applyNumberFormat="1" applyFont="1" applyFill="1" applyBorder="1" applyAlignment="1" applyProtection="1"/>
    <xf numFmtId="180" fontId="6" fillId="0" borderId="0" xfId="128" applyNumberFormat="1" applyFont="1" applyFill="1" applyBorder="1" applyAlignment="1" applyProtection="1"/>
    <xf numFmtId="180" fontId="3" fillId="2" borderId="0" xfId="1" applyNumberFormat="1" applyFont="1" applyFill="1" applyBorder="1" applyAlignment="1" applyProtection="1"/>
    <xf numFmtId="180" fontId="1" fillId="0" borderId="0" xfId="187" applyNumberFormat="1" applyFont="1"/>
    <xf numFmtId="180" fontId="5" fillId="2" borderId="0" xfId="128" applyNumberFormat="1" applyFont="1" applyFill="1" applyBorder="1" applyAlignment="1" applyProtection="1"/>
    <xf numFmtId="0" fontId="3" fillId="0" borderId="0" xfId="184" applyFont="1" applyAlignment="1">
      <alignment vertical="center"/>
    </xf>
    <xf numFmtId="180" fontId="3" fillId="3" borderId="0" xfId="1" applyNumberFormat="1" applyFont="1" applyFill="1" applyBorder="1" applyAlignment="1" applyProtection="1"/>
    <xf numFmtId="0" fontId="7" fillId="0" borderId="0" xfId="0" applyFont="1" applyAlignment="1">
      <alignment vertical="center"/>
    </xf>
    <xf numFmtId="3" fontId="1" fillId="0" borderId="0" xfId="187" applyNumberFormat="1" applyFont="1" applyAlignment="1">
      <alignment horizontal="right" vertical="center"/>
    </xf>
    <xf numFmtId="180" fontId="1" fillId="0" borderId="0" xfId="1" applyNumberFormat="1" applyFont="1" applyFill="1" applyBorder="1" applyAlignment="1" applyProtection="1"/>
    <xf numFmtId="181" fontId="2" fillId="0" borderId="0" xfId="187" applyNumberFormat="1" applyFont="1" applyAlignment="1">
      <alignment vertical="center"/>
    </xf>
    <xf numFmtId="0" fontId="8" fillId="0" borderId="0" xfId="187" applyFont="1" applyAlignment="1">
      <alignment vertical="center"/>
    </xf>
    <xf numFmtId="10" fontId="1" fillId="0" borderId="0" xfId="211" applyNumberFormat="1" applyFont="1" applyFill="1" applyBorder="1" applyAlignment="1" applyProtection="1"/>
    <xf numFmtId="182" fontId="1" fillId="0" borderId="0" xfId="211" applyNumberFormat="1" applyFont="1" applyFill="1" applyBorder="1" applyAlignment="1" applyProtection="1"/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3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wrapText="1"/>
    </xf>
    <xf numFmtId="37" fontId="9" fillId="0" borderId="0" xfId="1" applyNumberFormat="1" applyFont="1" applyFill="1" applyBorder="1" applyAlignment="1" applyProtection="1">
      <alignment horizontal="right" wrapText="1"/>
    </xf>
    <xf numFmtId="37" fontId="12" fillId="0" borderId="0" xfId="0" applyNumberFormat="1" applyFont="1" applyAlignment="1">
      <alignment horizontal="right"/>
    </xf>
    <xf numFmtId="0" fontId="16" fillId="0" borderId="0" xfId="0" applyFont="1"/>
    <xf numFmtId="0" fontId="17" fillId="0" borderId="0" xfId="0" applyFont="1" applyAlignment="1">
      <alignment horizontal="left" wrapText="1" indent="2"/>
    </xf>
    <xf numFmtId="37" fontId="9" fillId="4" borderId="0" xfId="1" applyNumberFormat="1" applyFont="1" applyFill="1" applyBorder="1" applyAlignment="1" applyProtection="1">
      <alignment horizontal="right" wrapText="1"/>
    </xf>
    <xf numFmtId="0" fontId="17" fillId="2" borderId="0" xfId="0" applyFont="1" applyFill="1"/>
    <xf numFmtId="0" fontId="15" fillId="5" borderId="0" xfId="0" applyFont="1" applyFill="1" applyAlignment="1">
      <alignment wrapText="1"/>
    </xf>
    <xf numFmtId="37" fontId="10" fillId="0" borderId="1" xfId="0" applyNumberFormat="1" applyFont="1" applyBorder="1" applyAlignment="1">
      <alignment horizontal="right"/>
    </xf>
    <xf numFmtId="37" fontId="10" fillId="0" borderId="0" xfId="0" applyNumberFormat="1" applyFont="1" applyAlignment="1">
      <alignment horizontal="right"/>
    </xf>
    <xf numFmtId="0" fontId="15" fillId="0" borderId="2" xfId="0" applyFont="1" applyBorder="1" applyAlignment="1">
      <alignment wrapText="1"/>
    </xf>
    <xf numFmtId="37" fontId="12" fillId="0" borderId="2" xfId="0" applyNumberFormat="1" applyFont="1" applyBorder="1" applyAlignment="1">
      <alignment horizontal="right"/>
    </xf>
    <xf numFmtId="0" fontId="15" fillId="0" borderId="0" xfId="189" applyFont="1" applyAlignment="1">
      <alignment wrapText="1"/>
    </xf>
    <xf numFmtId="37" fontId="18" fillId="0" borderId="0" xfId="1" applyNumberFormat="1" applyFont="1" applyFill="1" applyBorder="1" applyAlignment="1" applyProtection="1">
      <alignment horizontal="right" wrapText="1"/>
    </xf>
    <xf numFmtId="37" fontId="18" fillId="4" borderId="0" xfId="1" applyNumberFormat="1" applyFont="1" applyFill="1" applyBorder="1" applyAlignment="1" applyProtection="1">
      <alignment horizontal="right" wrapText="1"/>
    </xf>
    <xf numFmtId="0" fontId="19" fillId="0" borderId="0" xfId="195" applyFont="1" applyAlignment="1">
      <alignment horizontal="center"/>
    </xf>
    <xf numFmtId="0" fontId="17" fillId="5" borderId="0" xfId="0" applyFont="1" applyFill="1" applyAlignment="1">
      <alignment horizontal="left" wrapText="1" indent="2"/>
    </xf>
    <xf numFmtId="180" fontId="9" fillId="0" borderId="0" xfId="1" applyNumberFormat="1" applyFont="1" applyFill="1" applyBorder="1" applyAlignment="1" applyProtection="1"/>
    <xf numFmtId="37" fontId="13" fillId="0" borderId="1" xfId="189" applyNumberFormat="1" applyFont="1" applyBorder="1" applyAlignment="1">
      <alignment horizontal="right" vertical="center"/>
    </xf>
    <xf numFmtId="37" fontId="13" fillId="0" borderId="0" xfId="189" applyNumberFormat="1" applyFont="1" applyAlignment="1">
      <alignment horizontal="right" vertical="center"/>
    </xf>
    <xf numFmtId="0" fontId="18" fillId="0" borderId="0" xfId="189" applyFont="1" applyAlignment="1">
      <alignment wrapText="1"/>
    </xf>
    <xf numFmtId="37" fontId="12" fillId="0" borderId="0" xfId="189" applyNumberFormat="1" applyFont="1" applyAlignment="1">
      <alignment horizontal="right"/>
    </xf>
    <xf numFmtId="37" fontId="10" fillId="0" borderId="2" xfId="189" applyNumberFormat="1" applyFont="1" applyBorder="1" applyAlignment="1">
      <alignment horizontal="right"/>
    </xf>
    <xf numFmtId="37" fontId="10" fillId="0" borderId="0" xfId="189" applyNumberFormat="1" applyFont="1" applyAlignment="1">
      <alignment horizontal="right"/>
    </xf>
    <xf numFmtId="0" fontId="16" fillId="0" borderId="0" xfId="189" applyFont="1" applyAlignment="1">
      <alignment wrapText="1"/>
    </xf>
    <xf numFmtId="0" fontId="19" fillId="0" borderId="0" xfId="195" applyFont="1" applyAlignment="1">
      <alignment horizontal="center" vertical="center"/>
    </xf>
    <xf numFmtId="0" fontId="19" fillId="0" borderId="0" xfId="195" applyFont="1" applyAlignment="1">
      <alignment vertical="center"/>
    </xf>
    <xf numFmtId="0" fontId="20" fillId="0" borderId="0" xfId="196" applyFont="1" applyAlignment="1">
      <alignment vertical="center"/>
    </xf>
    <xf numFmtId="0" fontId="20" fillId="0" borderId="0" xfId="190" applyFont="1"/>
    <xf numFmtId="0" fontId="20" fillId="0" borderId="0" xfId="190" applyFont="1" applyAlignment="1">
      <alignment horizontal="center"/>
    </xf>
    <xf numFmtId="0" fontId="113" fillId="0" borderId="0" xfId="0" applyFont="1"/>
    <xf numFmtId="0" fontId="114" fillId="0" borderId="0" xfId="0" applyFont="1" applyAlignment="1">
      <alignment horizontal="center"/>
    </xf>
    <xf numFmtId="0" fontId="114" fillId="0" borderId="0" xfId="0" applyFont="1"/>
    <xf numFmtId="3" fontId="19" fillId="0" borderId="0" xfId="195" applyNumberFormat="1" applyFont="1" applyAlignment="1">
      <alignment horizontal="center"/>
    </xf>
  </cellXfs>
  <cellStyles count="234">
    <cellStyle name="20% - Accent1 2" xfId="2" xr:uid="{00000000-0005-0000-0000-000031000000}"/>
    <cellStyle name="20% - Accent1 3" xfId="3" xr:uid="{00000000-0005-0000-0000-000032000000}"/>
    <cellStyle name="20% - Accent1 3 7" xfId="4" xr:uid="{00000000-0005-0000-0000-000033000000}"/>
    <cellStyle name="20% - Accent1 4" xfId="5" xr:uid="{00000000-0005-0000-0000-000034000000}"/>
    <cellStyle name="20% - Accent2 2" xfId="6" xr:uid="{00000000-0005-0000-0000-000035000000}"/>
    <cellStyle name="20% - Accent2 3" xfId="7" xr:uid="{00000000-0005-0000-0000-000036000000}"/>
    <cellStyle name="20% - Accent2 3 7" xfId="8" xr:uid="{00000000-0005-0000-0000-000037000000}"/>
    <cellStyle name="20% - Accent2 4" xfId="9" xr:uid="{00000000-0005-0000-0000-000038000000}"/>
    <cellStyle name="20% - Accent3 2" xfId="10" xr:uid="{00000000-0005-0000-0000-000039000000}"/>
    <cellStyle name="20% - Accent3 3" xfId="11" xr:uid="{00000000-0005-0000-0000-00003A000000}"/>
    <cellStyle name="20% - Accent3 3 7" xfId="12" xr:uid="{00000000-0005-0000-0000-00003B000000}"/>
    <cellStyle name="20% - Accent3 4" xfId="13" xr:uid="{00000000-0005-0000-0000-00003C000000}"/>
    <cellStyle name="20% - Accent3 4 3" xfId="14" xr:uid="{00000000-0005-0000-0000-00003D000000}"/>
    <cellStyle name="20% - Accent4 2" xfId="15" xr:uid="{00000000-0005-0000-0000-00003E000000}"/>
    <cellStyle name="20% - Accent4 3" xfId="16" xr:uid="{00000000-0005-0000-0000-00003F000000}"/>
    <cellStyle name="20% - Accent4 3 7" xfId="17" xr:uid="{00000000-0005-0000-0000-000040000000}"/>
    <cellStyle name="20% - Accent4 4" xfId="18" xr:uid="{00000000-0005-0000-0000-000041000000}"/>
    <cellStyle name="20% - Accent5 2" xfId="19" xr:uid="{00000000-0005-0000-0000-000042000000}"/>
    <cellStyle name="20% - Accent5 3" xfId="20" xr:uid="{00000000-0005-0000-0000-000043000000}"/>
    <cellStyle name="20% - Accent5 4" xfId="21" xr:uid="{00000000-0005-0000-0000-000044000000}"/>
    <cellStyle name="20% - Accent6 2" xfId="22" xr:uid="{00000000-0005-0000-0000-000045000000}"/>
    <cellStyle name="20% - Accent6 3 7" xfId="23" xr:uid="{00000000-0005-0000-0000-000046000000}"/>
    <cellStyle name="20% - Accent6 4" xfId="24" xr:uid="{00000000-0005-0000-0000-000047000000}"/>
    <cellStyle name="40% - Accent1 2" xfId="25" xr:uid="{00000000-0005-0000-0000-000048000000}"/>
    <cellStyle name="40% - Accent1 3" xfId="26" xr:uid="{00000000-0005-0000-0000-000049000000}"/>
    <cellStyle name="40% - Accent1 3 7" xfId="27" xr:uid="{00000000-0005-0000-0000-00004A000000}"/>
    <cellStyle name="40% - Accent1 4" xfId="28" xr:uid="{00000000-0005-0000-0000-00004B000000}"/>
    <cellStyle name="40% - Accent2 2" xfId="29" xr:uid="{00000000-0005-0000-0000-00004C000000}"/>
    <cellStyle name="40% - Accent2 3" xfId="30" xr:uid="{00000000-0005-0000-0000-00004D000000}"/>
    <cellStyle name="40% - Accent2 4" xfId="31" xr:uid="{00000000-0005-0000-0000-00004E000000}"/>
    <cellStyle name="40% - Accent3 2" xfId="32" xr:uid="{00000000-0005-0000-0000-00004F000000}"/>
    <cellStyle name="40% - Accent3 3" xfId="33" xr:uid="{00000000-0005-0000-0000-000050000000}"/>
    <cellStyle name="40% - Accent3 3 7" xfId="34" xr:uid="{00000000-0005-0000-0000-000051000000}"/>
    <cellStyle name="40% - Accent3 4" xfId="35" xr:uid="{00000000-0005-0000-0000-000052000000}"/>
    <cellStyle name="40% - Accent4 3" xfId="36" xr:uid="{00000000-0005-0000-0000-000053000000}"/>
    <cellStyle name="40% - Accent4 3 7" xfId="37" xr:uid="{00000000-0005-0000-0000-000054000000}"/>
    <cellStyle name="40% - Accent5 3 7" xfId="38" xr:uid="{00000000-0005-0000-0000-000055000000}"/>
    <cellStyle name="40% - Accent6 2" xfId="39" xr:uid="{00000000-0005-0000-0000-000056000000}"/>
    <cellStyle name="40% - Accent6 3 7" xfId="40" xr:uid="{00000000-0005-0000-0000-000057000000}"/>
    <cellStyle name="40% - Accent6 4" xfId="41" xr:uid="{00000000-0005-0000-0000-000058000000}"/>
    <cellStyle name="60% - Accent1 2" xfId="42" xr:uid="{00000000-0005-0000-0000-000059000000}"/>
    <cellStyle name="60% - Accent1 3" xfId="43" xr:uid="{00000000-0005-0000-0000-00005A000000}"/>
    <cellStyle name="60% - Accent1 3 7" xfId="44" xr:uid="{00000000-0005-0000-0000-00005B000000}"/>
    <cellStyle name="60% - Accent1 4" xfId="45" xr:uid="{00000000-0005-0000-0000-00005C000000}"/>
    <cellStyle name="60% - Accent2 2" xfId="46" xr:uid="{00000000-0005-0000-0000-00005D000000}"/>
    <cellStyle name="60% - Accent2 3" xfId="47" xr:uid="{00000000-0005-0000-0000-00005E000000}"/>
    <cellStyle name="60% - Accent2 3 7" xfId="48" xr:uid="{00000000-0005-0000-0000-00005F000000}"/>
    <cellStyle name="60% - Accent2 4" xfId="49" xr:uid="{00000000-0005-0000-0000-000060000000}"/>
    <cellStyle name="60% - Accent3 2" xfId="50" xr:uid="{00000000-0005-0000-0000-000061000000}"/>
    <cellStyle name="60% - Accent3 3" xfId="51" xr:uid="{00000000-0005-0000-0000-000062000000}"/>
    <cellStyle name="60% - Accent3 3 7" xfId="52" xr:uid="{00000000-0005-0000-0000-000063000000}"/>
    <cellStyle name="60% - Accent3 4" xfId="53" xr:uid="{00000000-0005-0000-0000-000064000000}"/>
    <cellStyle name="60% - Accent4 2" xfId="54" xr:uid="{00000000-0005-0000-0000-000065000000}"/>
    <cellStyle name="60% - Accent4 3" xfId="55" xr:uid="{00000000-0005-0000-0000-000066000000}"/>
    <cellStyle name="60% - Accent4 3 7" xfId="56" xr:uid="{00000000-0005-0000-0000-000067000000}"/>
    <cellStyle name="60% - Accent4 4" xfId="57" xr:uid="{00000000-0005-0000-0000-000068000000}"/>
    <cellStyle name="60% - Accent5 2" xfId="58" xr:uid="{00000000-0005-0000-0000-000069000000}"/>
    <cellStyle name="60% - Accent5 3 7" xfId="59" xr:uid="{00000000-0005-0000-0000-00006A000000}"/>
    <cellStyle name="60% - Accent5 4" xfId="60" xr:uid="{00000000-0005-0000-0000-00006B000000}"/>
    <cellStyle name="60% - Accent6 2" xfId="61" xr:uid="{00000000-0005-0000-0000-00006C000000}"/>
    <cellStyle name="60% - Accent6 3" xfId="62" xr:uid="{00000000-0005-0000-0000-00006D000000}"/>
    <cellStyle name="60% - Accent6 3 7" xfId="63" xr:uid="{00000000-0005-0000-0000-00006E000000}"/>
    <cellStyle name="60% - Accent6 4" xfId="64" xr:uid="{00000000-0005-0000-0000-00006F000000}"/>
    <cellStyle name="Accent1 2" xfId="65" xr:uid="{00000000-0005-0000-0000-000070000000}"/>
    <cellStyle name="Accent1 3" xfId="66" xr:uid="{00000000-0005-0000-0000-000071000000}"/>
    <cellStyle name="Accent1 3 7" xfId="67" xr:uid="{00000000-0005-0000-0000-000072000000}"/>
    <cellStyle name="Accent1 4" xfId="68" xr:uid="{00000000-0005-0000-0000-000073000000}"/>
    <cellStyle name="Accent2 2" xfId="69" xr:uid="{00000000-0005-0000-0000-000074000000}"/>
    <cellStyle name="Accent2 3 7" xfId="70" xr:uid="{00000000-0005-0000-0000-000075000000}"/>
    <cellStyle name="Accent2 4" xfId="71" xr:uid="{00000000-0005-0000-0000-000076000000}"/>
    <cellStyle name="Accent3 2" xfId="72" xr:uid="{00000000-0005-0000-0000-000077000000}"/>
    <cellStyle name="Accent3 3 7" xfId="73" xr:uid="{00000000-0005-0000-0000-000078000000}"/>
    <cellStyle name="Accent3 4" xfId="74" xr:uid="{00000000-0005-0000-0000-000079000000}"/>
    <cellStyle name="Accent4 3" xfId="75" xr:uid="{00000000-0005-0000-0000-00007A000000}"/>
    <cellStyle name="Accent4 3 7" xfId="76" xr:uid="{00000000-0005-0000-0000-00007B000000}"/>
    <cellStyle name="Accent5 3" xfId="77" xr:uid="{00000000-0005-0000-0000-00007C000000}"/>
    <cellStyle name="Accent6 2" xfId="78" xr:uid="{00000000-0005-0000-0000-00007D000000}"/>
    <cellStyle name="Accent6 3" xfId="79" xr:uid="{00000000-0005-0000-0000-00007E000000}"/>
    <cellStyle name="Accent6 3 7" xfId="80" xr:uid="{00000000-0005-0000-0000-00007F000000}"/>
    <cellStyle name="Accent6 4" xfId="81" xr:uid="{00000000-0005-0000-0000-000080000000}"/>
    <cellStyle name="Bad 2" xfId="82" xr:uid="{00000000-0005-0000-0000-000081000000}"/>
    <cellStyle name="Bad 3" xfId="83" xr:uid="{00000000-0005-0000-0000-000082000000}"/>
    <cellStyle name="Bad 3 7" xfId="84" xr:uid="{00000000-0005-0000-0000-000083000000}"/>
    <cellStyle name="Bad 4" xfId="85" xr:uid="{00000000-0005-0000-0000-000084000000}"/>
    <cellStyle name="Calculation 2" xfId="86" xr:uid="{00000000-0005-0000-0000-000085000000}"/>
    <cellStyle name="Calculation 3" xfId="87" xr:uid="{00000000-0005-0000-0000-000086000000}"/>
    <cellStyle name="Calculation 3 7" xfId="88" xr:uid="{00000000-0005-0000-0000-000087000000}"/>
    <cellStyle name="Calculation 4" xfId="89" xr:uid="{00000000-0005-0000-0000-000088000000}"/>
    <cellStyle name="Calculation 4 2" xfId="90" xr:uid="{00000000-0005-0000-0000-000089000000}"/>
    <cellStyle name="Check Cell 2" xfId="91" xr:uid="{00000000-0005-0000-0000-00008A000000}"/>
    <cellStyle name="Check Cell 3" xfId="92" xr:uid="{00000000-0005-0000-0000-00008B000000}"/>
    <cellStyle name="Check Cell 4" xfId="93" xr:uid="{00000000-0005-0000-0000-00008C000000}"/>
    <cellStyle name="Comma" xfId="1" builtinId="3"/>
    <cellStyle name="Comma [0] 2" xfId="94" xr:uid="{00000000-0005-0000-0000-00008D000000}"/>
    <cellStyle name="Comma [0] 2 2" xfId="95" xr:uid="{00000000-0005-0000-0000-00008E000000}"/>
    <cellStyle name="Comma [0] 2 2 2" xfId="96" xr:uid="{00000000-0005-0000-0000-00008F000000}"/>
    <cellStyle name="Comma [0] 2 2 2 2" xfId="97" xr:uid="{00000000-0005-0000-0000-000090000000}"/>
    <cellStyle name="Comma [0] 4 5 4" xfId="98" xr:uid="{00000000-0005-0000-0000-000091000000}"/>
    <cellStyle name="Comma 10" xfId="99" xr:uid="{00000000-0005-0000-0000-000092000000}"/>
    <cellStyle name="Comma 10 2" xfId="100" xr:uid="{00000000-0005-0000-0000-000093000000}"/>
    <cellStyle name="Comma 10 2 2" xfId="101" xr:uid="{00000000-0005-0000-0000-000094000000}"/>
    <cellStyle name="Comma 10 2 2 3" xfId="102" xr:uid="{00000000-0005-0000-0000-000095000000}"/>
    <cellStyle name="Comma 10 3" xfId="103" xr:uid="{00000000-0005-0000-0000-000096000000}"/>
    <cellStyle name="Comma 10 5" xfId="104" xr:uid="{00000000-0005-0000-0000-000097000000}"/>
    <cellStyle name="Comma 10 8" xfId="105" xr:uid="{00000000-0005-0000-0000-000098000000}"/>
    <cellStyle name="Comma 102 2" xfId="106" xr:uid="{00000000-0005-0000-0000-000099000000}"/>
    <cellStyle name="Comma 11 4 4" xfId="107" xr:uid="{00000000-0005-0000-0000-00009A000000}"/>
    <cellStyle name="Comma 11 6 7" xfId="108" xr:uid="{00000000-0005-0000-0000-00009B000000}"/>
    <cellStyle name="Comma 120 6" xfId="109" xr:uid="{00000000-0005-0000-0000-00009C000000}"/>
    <cellStyle name="Comma 133" xfId="110" xr:uid="{00000000-0005-0000-0000-00009D000000}"/>
    <cellStyle name="Comma 14" xfId="111" xr:uid="{00000000-0005-0000-0000-00009E000000}"/>
    <cellStyle name="Comma 2" xfId="112" xr:uid="{00000000-0005-0000-0000-00009F000000}"/>
    <cellStyle name="Comma 2 11" xfId="113" xr:uid="{00000000-0005-0000-0000-0000A0000000}"/>
    <cellStyle name="Comma 2 2 3 2" xfId="114" xr:uid="{00000000-0005-0000-0000-0000A1000000}"/>
    <cellStyle name="Comma 2 2 3 3 6" xfId="115" xr:uid="{00000000-0005-0000-0000-0000A2000000}"/>
    <cellStyle name="Comma 2 2 4 2" xfId="116" xr:uid="{00000000-0005-0000-0000-0000A3000000}"/>
    <cellStyle name="Comma 2 4 2" xfId="117" xr:uid="{00000000-0005-0000-0000-0000A4000000}"/>
    <cellStyle name="Comma 2 7" xfId="118" xr:uid="{00000000-0005-0000-0000-0000A5000000}"/>
    <cellStyle name="Comma 227 4" xfId="119" xr:uid="{00000000-0005-0000-0000-0000A6000000}"/>
    <cellStyle name="Comma 227 5 3" xfId="120" xr:uid="{00000000-0005-0000-0000-0000A7000000}"/>
    <cellStyle name="Comma 286 2" xfId="121" xr:uid="{00000000-0005-0000-0000-0000A8000000}"/>
    <cellStyle name="Comma 3" xfId="122" xr:uid="{00000000-0005-0000-0000-0000A9000000}"/>
    <cellStyle name="Comma 3 3" xfId="123" xr:uid="{00000000-0005-0000-0000-0000AA000000}"/>
    <cellStyle name="Comma 30 5 4" xfId="124" xr:uid="{00000000-0005-0000-0000-0000AB000000}"/>
    <cellStyle name="Comma 4 3 4 4" xfId="125" xr:uid="{00000000-0005-0000-0000-0000AC000000}"/>
    <cellStyle name="Comma 414 3" xfId="126" xr:uid="{00000000-0005-0000-0000-0000AD000000}"/>
    <cellStyle name="Comma 426 5" xfId="127" xr:uid="{00000000-0005-0000-0000-0000AE000000}"/>
    <cellStyle name="Comma 472 3" xfId="128" xr:uid="{00000000-0005-0000-0000-0000AF000000}"/>
    <cellStyle name="Comma 482" xfId="129" xr:uid="{00000000-0005-0000-0000-0000B0000000}"/>
    <cellStyle name="Comma 9 3 7 5" xfId="130" xr:uid="{00000000-0005-0000-0000-0000B1000000}"/>
    <cellStyle name="Currency 2" xfId="131" xr:uid="{00000000-0005-0000-0000-0000B2000000}"/>
    <cellStyle name="Currency 2 2" xfId="132" xr:uid="{00000000-0005-0000-0000-0000B3000000}"/>
    <cellStyle name="Currency 3 3 4" xfId="133" xr:uid="{00000000-0005-0000-0000-0000B4000000}"/>
    <cellStyle name="Currency 4" xfId="134" xr:uid="{00000000-0005-0000-0000-0000B5000000}"/>
    <cellStyle name="E&amp;Y House" xfId="135" xr:uid="{00000000-0005-0000-0000-0000B6000000}"/>
    <cellStyle name="E&amp;Y House 2" xfId="136" xr:uid="{00000000-0005-0000-0000-0000B7000000}"/>
    <cellStyle name="E&amp;Y House 2 2" xfId="137" xr:uid="{00000000-0005-0000-0000-0000B8000000}"/>
    <cellStyle name="Explanatory Text 2" xfId="138" xr:uid="{00000000-0005-0000-0000-0000B9000000}"/>
    <cellStyle name="Explanatory Text 3" xfId="139" xr:uid="{00000000-0005-0000-0000-0000BA000000}"/>
    <cellStyle name="Explanatory Text 4" xfId="140" xr:uid="{00000000-0005-0000-0000-0000BB000000}"/>
    <cellStyle name="Good 2" xfId="141" xr:uid="{00000000-0005-0000-0000-0000BC000000}"/>
    <cellStyle name="Good 3" xfId="142" xr:uid="{00000000-0005-0000-0000-0000BD000000}"/>
    <cellStyle name="Good 3 7" xfId="143" xr:uid="{00000000-0005-0000-0000-0000BE000000}"/>
    <cellStyle name="Good 4" xfId="144" xr:uid="{00000000-0005-0000-0000-0000BF000000}"/>
    <cellStyle name="Heading 1 2" xfId="145" xr:uid="{00000000-0005-0000-0000-0000C0000000}"/>
    <cellStyle name="Heading 1 3" xfId="146" xr:uid="{00000000-0005-0000-0000-0000C1000000}"/>
    <cellStyle name="Heading 1 3 3 3" xfId="147" xr:uid="{00000000-0005-0000-0000-0000C2000000}"/>
    <cellStyle name="Heading 1 3 7" xfId="148" xr:uid="{00000000-0005-0000-0000-0000C3000000}"/>
    <cellStyle name="Heading 1 4" xfId="149" xr:uid="{00000000-0005-0000-0000-0000C4000000}"/>
    <cellStyle name="Heading 2 2" xfId="150" xr:uid="{00000000-0005-0000-0000-0000C5000000}"/>
    <cellStyle name="Heading 2 3" xfId="151" xr:uid="{00000000-0005-0000-0000-0000C6000000}"/>
    <cellStyle name="Heading 2 3 3 3" xfId="152" xr:uid="{00000000-0005-0000-0000-0000C7000000}"/>
    <cellStyle name="Heading 2 3 7" xfId="153" xr:uid="{00000000-0005-0000-0000-0000C8000000}"/>
    <cellStyle name="Heading 2 4" xfId="154" xr:uid="{00000000-0005-0000-0000-0000C9000000}"/>
    <cellStyle name="Heading 3 2" xfId="155" xr:uid="{00000000-0005-0000-0000-0000CA000000}"/>
    <cellStyle name="Heading 3 3" xfId="156" xr:uid="{00000000-0005-0000-0000-0000CB000000}"/>
    <cellStyle name="Heading 3 3 3 3" xfId="157" xr:uid="{00000000-0005-0000-0000-0000CC000000}"/>
    <cellStyle name="Heading 3 3 7" xfId="158" xr:uid="{00000000-0005-0000-0000-0000CD000000}"/>
    <cellStyle name="Heading 3 4" xfId="159" xr:uid="{00000000-0005-0000-0000-0000CE000000}"/>
    <cellStyle name="Heading 4 2" xfId="160" xr:uid="{00000000-0005-0000-0000-0000CF000000}"/>
    <cellStyle name="Heading 4 3" xfId="161" xr:uid="{00000000-0005-0000-0000-0000D0000000}"/>
    <cellStyle name="Heading 4 3 3 3" xfId="162" xr:uid="{00000000-0005-0000-0000-0000D1000000}"/>
    <cellStyle name="Heading 4 3 7" xfId="163" xr:uid="{00000000-0005-0000-0000-0000D2000000}"/>
    <cellStyle name="Heading 4 4" xfId="164" xr:uid="{00000000-0005-0000-0000-0000D3000000}"/>
    <cellStyle name="Hyperlink 2" xfId="165" xr:uid="{00000000-0005-0000-0000-0000D4000000}"/>
    <cellStyle name="Hyperlink 2 2" xfId="166" xr:uid="{00000000-0005-0000-0000-0000D5000000}"/>
    <cellStyle name="Input 2" xfId="167" xr:uid="{00000000-0005-0000-0000-0000D6000000}"/>
    <cellStyle name="Input 3" xfId="168" xr:uid="{00000000-0005-0000-0000-0000D7000000}"/>
    <cellStyle name="Input 3 7" xfId="169" xr:uid="{00000000-0005-0000-0000-0000D8000000}"/>
    <cellStyle name="Input 4" xfId="170" xr:uid="{00000000-0005-0000-0000-0000D9000000}"/>
    <cellStyle name="Input 4 2" xfId="171" xr:uid="{00000000-0005-0000-0000-0000DA000000}"/>
    <cellStyle name="Linked Cell 2" xfId="172" xr:uid="{00000000-0005-0000-0000-0000DB000000}"/>
    <cellStyle name="Linked Cell 3" xfId="173" xr:uid="{00000000-0005-0000-0000-0000DC000000}"/>
    <cellStyle name="Linked Cell 3 3 3" xfId="174" xr:uid="{00000000-0005-0000-0000-0000DD000000}"/>
    <cellStyle name="Linked Cell 3 7" xfId="175" xr:uid="{00000000-0005-0000-0000-0000DE000000}"/>
    <cellStyle name="Linked Cell 4" xfId="176" xr:uid="{00000000-0005-0000-0000-0000DF000000}"/>
    <cellStyle name="Navadno_obrazciZGD" xfId="177" xr:uid="{00000000-0005-0000-0000-0000E0000000}"/>
    <cellStyle name="Neutral 2" xfId="178" xr:uid="{00000000-0005-0000-0000-0000E1000000}"/>
    <cellStyle name="Neutral 3" xfId="179" xr:uid="{00000000-0005-0000-0000-0000E2000000}"/>
    <cellStyle name="Neutral 3 7" xfId="180" xr:uid="{00000000-0005-0000-0000-0000E3000000}"/>
    <cellStyle name="Neutral 4" xfId="181" xr:uid="{00000000-0005-0000-0000-0000E4000000}"/>
    <cellStyle name="Normal" xfId="0" builtinId="0"/>
    <cellStyle name="Normal 10 2" xfId="182" xr:uid="{00000000-0005-0000-0000-0000E5000000}"/>
    <cellStyle name="Normal 10 3" xfId="183" xr:uid="{00000000-0005-0000-0000-0000E6000000}"/>
    <cellStyle name="Normal 14 2" xfId="184" xr:uid="{00000000-0005-0000-0000-0000E7000000}"/>
    <cellStyle name="Normal 14 3" xfId="185" xr:uid="{00000000-0005-0000-0000-0000E8000000}"/>
    <cellStyle name="Normal 15 2" xfId="186" xr:uid="{00000000-0005-0000-0000-0000E9000000}"/>
    <cellStyle name="Normal 19" xfId="187" xr:uid="{00000000-0005-0000-0000-0000EA000000}"/>
    <cellStyle name="Normal 2_Pasqyrat financiare DIXHI PRINT -AL shpk" xfId="188" xr:uid="{00000000-0005-0000-0000-0000EB000000}"/>
    <cellStyle name="Normal 21 2" xfId="189" xr:uid="{00000000-0005-0000-0000-0000EC000000}"/>
    <cellStyle name="Normal 3" xfId="190" xr:uid="{00000000-0005-0000-0000-0000ED000000}"/>
    <cellStyle name="Normal 3 2 3" xfId="191" xr:uid="{00000000-0005-0000-0000-0000EE000000}"/>
    <cellStyle name="Normal 3 4 5 4" xfId="192" xr:uid="{00000000-0005-0000-0000-0000EF000000}"/>
    <cellStyle name="Normal 3 8" xfId="193" xr:uid="{00000000-0005-0000-0000-0000F0000000}"/>
    <cellStyle name="Normal 4 6 2" xfId="194" xr:uid="{00000000-0005-0000-0000-0000F1000000}"/>
    <cellStyle name="Normal_Albania_-__Income_Statement_September_2009" xfId="195" xr:uid="{00000000-0005-0000-0000-0000F2000000}"/>
    <cellStyle name="Normal_SHEET" xfId="196" xr:uid="{00000000-0005-0000-0000-0000F3000000}"/>
    <cellStyle name="Note 2" xfId="197" xr:uid="{00000000-0005-0000-0000-0000F4000000}"/>
    <cellStyle name="Note 3" xfId="198" xr:uid="{00000000-0005-0000-0000-0000F5000000}"/>
    <cellStyle name="Note 4" xfId="199" xr:uid="{00000000-0005-0000-0000-0000F6000000}"/>
    <cellStyle name="Output 2" xfId="200" xr:uid="{00000000-0005-0000-0000-0000F7000000}"/>
    <cellStyle name="Output 3" xfId="201" xr:uid="{00000000-0005-0000-0000-0000F8000000}"/>
    <cellStyle name="Output 3 7" xfId="202" xr:uid="{00000000-0005-0000-0000-0000F9000000}"/>
    <cellStyle name="Output 4" xfId="203" xr:uid="{00000000-0005-0000-0000-0000FA000000}"/>
    <cellStyle name="ParaBirimi 2" xfId="204" xr:uid="{00000000-0005-0000-0000-0000FB000000}"/>
    <cellStyle name="Percent 10" xfId="205" xr:uid="{00000000-0005-0000-0000-0000FC000000}"/>
    <cellStyle name="Percent 10 12" xfId="206" xr:uid="{00000000-0005-0000-0000-0000FD000000}"/>
    <cellStyle name="Percent 10 3" xfId="207" xr:uid="{00000000-0005-0000-0000-0000FE000000}"/>
    <cellStyle name="Percent 11 2" xfId="208" xr:uid="{00000000-0005-0000-0000-0000FF000000}"/>
    <cellStyle name="Percent 11 3" xfId="209" xr:uid="{00000000-0005-0000-0000-000000010000}"/>
    <cellStyle name="Percent 13" xfId="210" xr:uid="{00000000-0005-0000-0000-000001010000}"/>
    <cellStyle name="Percent 14" xfId="211" xr:uid="{00000000-0005-0000-0000-000002010000}"/>
    <cellStyle name="Percent 2" xfId="212" xr:uid="{00000000-0005-0000-0000-000003010000}"/>
    <cellStyle name="Percent 2 10 3" xfId="213" xr:uid="{00000000-0005-0000-0000-000004010000}"/>
    <cellStyle name="Percent 2 5 2 2" xfId="214" xr:uid="{00000000-0005-0000-0000-000005010000}"/>
    <cellStyle name="Percent 4 4" xfId="215" xr:uid="{00000000-0005-0000-0000-000006010000}"/>
    <cellStyle name="Percent 8 2" xfId="216" xr:uid="{00000000-0005-0000-0000-000007010000}"/>
    <cellStyle name="Style 1" xfId="217" xr:uid="{00000000-0005-0000-0000-000008010000}"/>
    <cellStyle name="Style 1 2" xfId="218" xr:uid="{00000000-0005-0000-0000-000009010000}"/>
    <cellStyle name="Title 2" xfId="219" xr:uid="{00000000-0005-0000-0000-00000A010000}"/>
    <cellStyle name="Title 3" xfId="220" xr:uid="{00000000-0005-0000-0000-00000B010000}"/>
    <cellStyle name="Title 3 3 3" xfId="221" xr:uid="{00000000-0005-0000-0000-00000C010000}"/>
    <cellStyle name="Title 3 7" xfId="222" xr:uid="{00000000-0005-0000-0000-00000D010000}"/>
    <cellStyle name="Title 4" xfId="223" xr:uid="{00000000-0005-0000-0000-00000E010000}"/>
    <cellStyle name="Total 2" xfId="224" xr:uid="{00000000-0005-0000-0000-00000F010000}"/>
    <cellStyle name="Total 3" xfId="225" xr:uid="{00000000-0005-0000-0000-000010010000}"/>
    <cellStyle name="Total 3 7" xfId="226" xr:uid="{00000000-0005-0000-0000-000011010000}"/>
    <cellStyle name="Total 4" xfId="227" xr:uid="{00000000-0005-0000-0000-000012010000}"/>
    <cellStyle name="Warning Text 2" xfId="228" xr:uid="{00000000-0005-0000-0000-000013010000}"/>
    <cellStyle name="Warning Text 3" xfId="229" xr:uid="{00000000-0005-0000-0000-000014010000}"/>
    <cellStyle name="Warning Text 4" xfId="230" xr:uid="{00000000-0005-0000-0000-000015010000}"/>
    <cellStyle name="Βασικό_EKO ΕΜΠΟΡΙΑ" xfId="231" xr:uid="{00000000-0005-0000-0000-000016010000}"/>
    <cellStyle name="Διαχωριστικό χιλιάδων/υποδιαστολή [0]_Elda012002.xls Γράφημα 1" xfId="232" xr:uid="{00000000-0005-0000-0000-000017010000}"/>
    <cellStyle name="Νομισματικό [0]_Elda012002.xls Γράφημα 1" xfId="233" xr:uid="{00000000-0005-0000-0000-00001801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_Finance\Desktop\3%20VITI%202025\1%20REDCLOUD\BILANCI%202024\Redcloud%20bilanc%202024\REDCLOUD%20Format-raportimi-SKK2_I-Mesem-dhe-i-Madh%202024.xlsx" TargetMode="External"/><Relationship Id="rId1" Type="http://schemas.openxmlformats.org/officeDocument/2006/relationships/externalLinkPath" Target="/Users/User_Finance/Desktop/3%20VITI%202025/1%20REDCLOUD/BILANCI%202024/Redcloud%20bilanc%202024/REDCLOUD%20Format-raportimi-SKK2_I-Mesem-dhe-i-Madh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KU"/>
      <sheetName val="1-Pasqyra e Pozicioni Financiar"/>
      <sheetName val="2.1-Pasqyra e Perform. (natyra)"/>
      <sheetName val="3.1-CashFlow (indirekt)"/>
      <sheetName val="4-Pasq. e Levizjeve ne Kapital"/>
      <sheetName val="AMORTIZIMI"/>
      <sheetName val="Sheet2"/>
      <sheetName val="Sheet3"/>
      <sheetName val="Sheet4"/>
      <sheetName val="Inventari"/>
      <sheetName val="3.2-CashFlow (direkt)"/>
      <sheetName val="2.2-Pasqyra e Perform.(funk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emri nga sistemi REDCLOUD</v>
          </cell>
        </row>
        <row r="3">
          <cell r="A3" t="str">
            <v>NIPT nga sistemi L11331001C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workbookViewId="0">
      <selection activeCell="F57" sqref="F57"/>
    </sheetView>
  </sheetViews>
  <sheetFormatPr defaultColWidth="9.140625" defaultRowHeight="15"/>
  <cols>
    <col min="1" max="1" width="68.85546875" style="33" customWidth="1"/>
    <col min="2" max="2" width="15.7109375" style="34" customWidth="1"/>
    <col min="3" max="3" width="2.7109375" style="34" customWidth="1"/>
    <col min="4" max="4" width="15.7109375" style="34" customWidth="1"/>
    <col min="5" max="5" width="2.5703125" style="34" customWidth="1"/>
    <col min="6" max="6" width="22" style="34" customWidth="1"/>
    <col min="7" max="8" width="11" style="33" customWidth="1"/>
    <col min="9" max="9" width="9.5703125" style="33" customWidth="1"/>
    <col min="10" max="16384" width="9.140625" style="33"/>
  </cols>
  <sheetData>
    <row r="1" spans="1:6">
      <c r="A1" s="35" t="s">
        <v>0</v>
      </c>
    </row>
    <row r="2" spans="1:6" s="72" customFormat="1">
      <c r="A2" s="70" t="str">
        <f>'[1]2.2-Pasqyra e Perform.(funks)'!A2</f>
        <v>emri nga sistemi REDCLOUD</v>
      </c>
      <c r="B2" s="71"/>
      <c r="C2" s="71"/>
      <c r="D2" s="71"/>
      <c r="E2" s="71"/>
    </row>
    <row r="3" spans="1:6" s="72" customFormat="1">
      <c r="A3" s="70" t="str">
        <f>'[1]2.2-Pasqyra e Perform.(funks)'!A3</f>
        <v>NIPT nga sistemi L11331001C</v>
      </c>
      <c r="B3" s="71"/>
      <c r="C3" s="71"/>
      <c r="D3" s="71"/>
      <c r="E3" s="71"/>
    </row>
    <row r="4" spans="1:6">
      <c r="A4" s="36" t="s">
        <v>1</v>
      </c>
    </row>
    <row r="5" spans="1:6">
      <c r="A5" s="35" t="s">
        <v>2</v>
      </c>
      <c r="B5" s="33"/>
      <c r="C5" s="33"/>
      <c r="D5" s="33"/>
      <c r="E5" s="33"/>
      <c r="F5" s="33"/>
    </row>
    <row r="6" spans="1:6">
      <c r="A6" s="37"/>
      <c r="B6" s="38" t="s">
        <v>3</v>
      </c>
      <c r="C6" s="38"/>
      <c r="D6" s="38" t="s">
        <v>3</v>
      </c>
      <c r="E6" s="38"/>
      <c r="F6" s="33"/>
    </row>
    <row r="7" spans="1:6">
      <c r="A7" s="37"/>
      <c r="B7" s="38" t="s">
        <v>4</v>
      </c>
      <c r="C7" s="38"/>
      <c r="D7" s="38" t="s">
        <v>5</v>
      </c>
      <c r="E7" s="38"/>
      <c r="F7" s="33"/>
    </row>
    <row r="8" spans="1:6">
      <c r="A8" s="39"/>
      <c r="B8" s="37">
        <v>2024</v>
      </c>
      <c r="C8" s="37"/>
      <c r="D8" s="37">
        <v>2023</v>
      </c>
      <c r="E8" s="37"/>
      <c r="F8" s="33"/>
    </row>
    <row r="9" spans="1:6">
      <c r="A9" s="40" t="s">
        <v>6</v>
      </c>
      <c r="B9" s="41"/>
      <c r="C9" s="42"/>
      <c r="D9" s="41"/>
      <c r="E9" s="41"/>
      <c r="F9" s="43" t="s">
        <v>7</v>
      </c>
    </row>
    <row r="10" spans="1:6">
      <c r="A10" s="44" t="s">
        <v>8</v>
      </c>
      <c r="B10" s="45">
        <v>37657890</v>
      </c>
      <c r="C10" s="42"/>
      <c r="D10" s="45">
        <v>122116645</v>
      </c>
      <c r="E10" s="41"/>
      <c r="F10" s="46" t="s">
        <v>9</v>
      </c>
    </row>
    <row r="11" spans="1:6">
      <c r="A11" s="44" t="s">
        <v>10</v>
      </c>
      <c r="B11" s="45"/>
      <c r="C11" s="42"/>
      <c r="D11" s="45"/>
      <c r="E11" s="41"/>
      <c r="F11" s="46" t="s">
        <v>11</v>
      </c>
    </row>
    <row r="12" spans="1:6">
      <c r="A12" s="44" t="s">
        <v>12</v>
      </c>
      <c r="B12" s="45"/>
      <c r="C12" s="42"/>
      <c r="D12" s="45"/>
      <c r="E12" s="41"/>
      <c r="F12" s="46" t="s">
        <v>11</v>
      </c>
    </row>
    <row r="13" spans="1:6">
      <c r="A13" s="44" t="s">
        <v>13</v>
      </c>
      <c r="B13" s="45"/>
      <c r="C13" s="42"/>
      <c r="D13" s="45"/>
      <c r="E13" s="41"/>
      <c r="F13" s="46" t="s">
        <v>11</v>
      </c>
    </row>
    <row r="14" spans="1:6">
      <c r="A14" s="44" t="s">
        <v>14</v>
      </c>
      <c r="B14" s="45">
        <v>26071470</v>
      </c>
      <c r="C14" s="42"/>
      <c r="D14" s="45">
        <v>859700</v>
      </c>
      <c r="E14" s="41"/>
      <c r="F14" s="46" t="s">
        <v>15</v>
      </c>
    </row>
    <row r="15" spans="1:6" ht="29.25">
      <c r="A15" s="40" t="s">
        <v>16</v>
      </c>
      <c r="B15" s="45"/>
      <c r="C15" s="42"/>
      <c r="D15" s="45"/>
      <c r="E15" s="41"/>
      <c r="F15" s="33"/>
    </row>
    <row r="16" spans="1:6" ht="29.25">
      <c r="A16" s="40" t="s">
        <v>17</v>
      </c>
      <c r="B16" s="45"/>
      <c r="C16" s="42"/>
      <c r="D16" s="45"/>
      <c r="E16" s="41"/>
      <c r="F16" s="33"/>
    </row>
    <row r="17" spans="1:6">
      <c r="A17" s="40" t="s">
        <v>18</v>
      </c>
      <c r="B17" s="45"/>
      <c r="C17" s="42"/>
      <c r="D17" s="45"/>
      <c r="E17" s="41"/>
      <c r="F17" s="33"/>
    </row>
    <row r="18" spans="1:6">
      <c r="A18" s="40" t="s">
        <v>19</v>
      </c>
      <c r="B18" s="41"/>
      <c r="C18" s="42"/>
      <c r="D18" s="41"/>
      <c r="E18" s="41"/>
      <c r="F18" s="33"/>
    </row>
    <row r="19" spans="1:6">
      <c r="A19" s="44" t="s">
        <v>19</v>
      </c>
      <c r="B19" s="45">
        <v>-10256333</v>
      </c>
      <c r="C19" s="42"/>
      <c r="D19" s="45">
        <v>-201051438</v>
      </c>
      <c r="E19" s="41"/>
      <c r="F19" s="33"/>
    </row>
    <row r="20" spans="1:6">
      <c r="A20" s="44" t="s">
        <v>20</v>
      </c>
      <c r="B20" s="45"/>
      <c r="C20" s="42"/>
      <c r="D20" s="45"/>
      <c r="E20" s="41"/>
      <c r="F20" s="33"/>
    </row>
    <row r="21" spans="1:6">
      <c r="A21" s="40" t="s">
        <v>21</v>
      </c>
      <c r="B21" s="41"/>
      <c r="C21" s="42"/>
      <c r="D21" s="41"/>
      <c r="E21" s="41"/>
      <c r="F21" s="33"/>
    </row>
    <row r="22" spans="1:6">
      <c r="A22" s="44" t="s">
        <v>22</v>
      </c>
      <c r="B22" s="45">
        <v>-9704374</v>
      </c>
      <c r="C22" s="42"/>
      <c r="D22" s="45">
        <v>-8072888</v>
      </c>
      <c r="E22" s="41"/>
      <c r="F22" s="33"/>
    </row>
    <row r="23" spans="1:6">
      <c r="A23" s="44" t="s">
        <v>23</v>
      </c>
      <c r="B23" s="45">
        <v>-1582659</v>
      </c>
      <c r="C23" s="42"/>
      <c r="D23" s="45">
        <v>-1351445</v>
      </c>
      <c r="E23" s="41"/>
      <c r="F23" s="33"/>
    </row>
    <row r="24" spans="1:6">
      <c r="A24" s="44" t="s">
        <v>24</v>
      </c>
      <c r="B24" s="45"/>
      <c r="C24" s="42"/>
      <c r="D24" s="45"/>
      <c r="E24" s="41"/>
      <c r="F24" s="33"/>
    </row>
    <row r="25" spans="1:6">
      <c r="A25" s="40" t="s">
        <v>25</v>
      </c>
      <c r="B25" s="45"/>
      <c r="C25" s="42"/>
      <c r="D25" s="45"/>
      <c r="E25" s="41"/>
      <c r="F25" s="33"/>
    </row>
    <row r="26" spans="1:6">
      <c r="A26" s="40" t="s">
        <v>26</v>
      </c>
      <c r="B26" s="45">
        <v>-1672084</v>
      </c>
      <c r="C26" s="42"/>
      <c r="D26" s="45">
        <v>-1156471</v>
      </c>
      <c r="E26" s="41"/>
      <c r="F26" s="33"/>
    </row>
    <row r="27" spans="1:6">
      <c r="A27" s="40" t="s">
        <v>27</v>
      </c>
      <c r="B27" s="45">
        <v>-36249054</v>
      </c>
      <c r="C27" s="42"/>
      <c r="D27" s="45">
        <v>-8172696</v>
      </c>
      <c r="E27" s="41"/>
      <c r="F27" s="33"/>
    </row>
    <row r="28" spans="1:6">
      <c r="A28" s="40" t="s">
        <v>28</v>
      </c>
      <c r="B28" s="41"/>
      <c r="C28" s="42"/>
      <c r="D28" s="41"/>
      <c r="E28" s="41"/>
      <c r="F28" s="33"/>
    </row>
    <row r="29" spans="1:6" ht="15" customHeight="1">
      <c r="A29" s="44" t="s">
        <v>29</v>
      </c>
      <c r="B29" s="45"/>
      <c r="C29" s="42"/>
      <c r="D29" s="45"/>
      <c r="E29" s="41"/>
      <c r="F29" s="33"/>
    </row>
    <row r="30" spans="1:6" ht="15" customHeight="1">
      <c r="A30" s="44" t="s">
        <v>30</v>
      </c>
      <c r="B30" s="45"/>
      <c r="C30" s="42"/>
      <c r="D30" s="45"/>
      <c r="E30" s="41"/>
      <c r="F30" s="33"/>
    </row>
    <row r="31" spans="1:6" ht="15" customHeight="1">
      <c r="A31" s="44" t="s">
        <v>31</v>
      </c>
      <c r="B31" s="45"/>
      <c r="C31" s="42"/>
      <c r="D31" s="45"/>
      <c r="E31" s="41"/>
      <c r="F31" s="33"/>
    </row>
    <row r="32" spans="1:6" ht="15" customHeight="1">
      <c r="A32" s="44" t="s">
        <v>32</v>
      </c>
      <c r="B32" s="45"/>
      <c r="C32" s="42"/>
      <c r="D32" s="45"/>
      <c r="E32" s="41"/>
      <c r="F32" s="33"/>
    </row>
    <row r="33" spans="1:6" ht="15" customHeight="1">
      <c r="A33" s="44" t="s">
        <v>33</v>
      </c>
      <c r="B33" s="45"/>
      <c r="C33" s="42"/>
      <c r="D33" s="45"/>
      <c r="E33" s="41"/>
      <c r="F33" s="33"/>
    </row>
    <row r="34" spans="1:6" ht="15" customHeight="1">
      <c r="A34" s="44" t="s">
        <v>34</v>
      </c>
      <c r="B34" s="45">
        <v>147350</v>
      </c>
      <c r="C34" s="42"/>
      <c r="D34" s="45">
        <v>0</v>
      </c>
      <c r="E34" s="41"/>
      <c r="F34" s="33"/>
    </row>
    <row r="35" spans="1:6" ht="29.25">
      <c r="A35" s="40" t="s">
        <v>35</v>
      </c>
      <c r="B35" s="45"/>
      <c r="C35" s="42"/>
      <c r="D35" s="45"/>
      <c r="E35" s="41"/>
      <c r="F35" s="33"/>
    </row>
    <row r="36" spans="1:6">
      <c r="A36" s="40" t="s">
        <v>36</v>
      </c>
      <c r="B36" s="41"/>
      <c r="C36" s="42"/>
      <c r="D36" s="41"/>
      <c r="E36" s="41"/>
      <c r="F36" s="33"/>
    </row>
    <row r="37" spans="1:6">
      <c r="A37" s="44" t="s">
        <v>37</v>
      </c>
      <c r="B37" s="45">
        <v>-1963813</v>
      </c>
      <c r="C37" s="42"/>
      <c r="D37" s="45">
        <v>-2196225</v>
      </c>
      <c r="E37" s="41"/>
      <c r="F37" s="33"/>
    </row>
    <row r="38" spans="1:6" ht="30">
      <c r="A38" s="44" t="s">
        <v>38</v>
      </c>
      <c r="B38" s="45"/>
      <c r="C38" s="42"/>
      <c r="D38" s="45"/>
      <c r="E38" s="41"/>
      <c r="F38" s="33"/>
    </row>
    <row r="39" spans="1:6">
      <c r="A39" s="44" t="s">
        <v>39</v>
      </c>
      <c r="B39" s="45">
        <v>-58230</v>
      </c>
      <c r="C39" s="42"/>
      <c r="D39" s="45">
        <v>-190319</v>
      </c>
      <c r="E39" s="41"/>
      <c r="F39" s="33"/>
    </row>
    <row r="40" spans="1:6">
      <c r="A40" s="40" t="s">
        <v>40</v>
      </c>
      <c r="B40" s="45"/>
      <c r="C40" s="42"/>
      <c r="D40" s="45"/>
      <c r="E40" s="41"/>
      <c r="F40" s="33"/>
    </row>
    <row r="41" spans="1:6">
      <c r="A41" s="47" t="s">
        <v>41</v>
      </c>
      <c r="B41" s="45"/>
      <c r="C41" s="42"/>
      <c r="D41" s="45"/>
      <c r="E41" s="41"/>
      <c r="F41" s="33"/>
    </row>
    <row r="42" spans="1:6">
      <c r="A42" s="40" t="s">
        <v>42</v>
      </c>
      <c r="B42" s="48">
        <f>SUM(B9:B41)</f>
        <v>2390163</v>
      </c>
      <c r="C42" s="49"/>
      <c r="D42" s="48">
        <f>SUM(D9:D41)</f>
        <v>-99215137</v>
      </c>
      <c r="E42" s="49"/>
      <c r="F42" s="33"/>
    </row>
    <row r="43" spans="1:6">
      <c r="A43" s="40" t="s">
        <v>43</v>
      </c>
      <c r="B43" s="49"/>
      <c r="C43" s="49"/>
      <c r="D43" s="49"/>
      <c r="E43" s="49"/>
      <c r="F43" s="33"/>
    </row>
    <row r="44" spans="1:6">
      <c r="A44" s="44" t="s">
        <v>44</v>
      </c>
      <c r="B44" s="45">
        <v>-570979</v>
      </c>
      <c r="C44" s="42"/>
      <c r="D44" s="45"/>
      <c r="E44" s="41"/>
      <c r="F44" s="33"/>
    </row>
    <row r="45" spans="1:6">
      <c r="A45" s="44" t="s">
        <v>45</v>
      </c>
      <c r="B45" s="45"/>
      <c r="C45" s="42"/>
      <c r="D45" s="45"/>
      <c r="E45" s="41"/>
      <c r="F45" s="33"/>
    </row>
    <row r="46" spans="1:6">
      <c r="A46" s="44" t="s">
        <v>46</v>
      </c>
      <c r="B46" s="45"/>
      <c r="C46" s="42"/>
      <c r="D46" s="45"/>
      <c r="E46" s="41"/>
      <c r="F46" s="33"/>
    </row>
    <row r="47" spans="1:6">
      <c r="A47" s="40" t="s">
        <v>47</v>
      </c>
      <c r="B47" s="48">
        <f>SUM(B42:B46)</f>
        <v>1819184</v>
      </c>
      <c r="C47" s="49"/>
      <c r="D47" s="48">
        <f>SUM(D42:D46)</f>
        <v>-99215137</v>
      </c>
      <c r="E47" s="49"/>
      <c r="F47" s="33"/>
    </row>
    <row r="48" spans="1:6">
      <c r="A48" s="50"/>
      <c r="B48" s="51"/>
      <c r="C48" s="51"/>
      <c r="D48" s="51"/>
      <c r="E48" s="42"/>
      <c r="F48" s="33"/>
    </row>
    <row r="49" spans="1:6">
      <c r="A49" s="52" t="s">
        <v>48</v>
      </c>
      <c r="B49" s="53"/>
      <c r="C49" s="53"/>
      <c r="D49" s="53"/>
      <c r="E49" s="42"/>
      <c r="F49" s="33"/>
    </row>
    <row r="50" spans="1:6">
      <c r="A50" s="44" t="s">
        <v>49</v>
      </c>
      <c r="B50" s="54"/>
      <c r="C50" s="53"/>
      <c r="D50" s="54"/>
      <c r="E50" s="41"/>
      <c r="F50" s="33"/>
    </row>
    <row r="51" spans="1:6">
      <c r="A51" s="44" t="s">
        <v>50</v>
      </c>
      <c r="B51" s="54"/>
      <c r="C51" s="53"/>
      <c r="D51" s="54"/>
      <c r="E51" s="41"/>
      <c r="F51" s="33"/>
    </row>
    <row r="52" spans="1:6" ht="30">
      <c r="A52" s="44" t="s">
        <v>51</v>
      </c>
      <c r="B52" s="54"/>
      <c r="C52" s="53"/>
      <c r="D52" s="54"/>
      <c r="E52" s="37"/>
      <c r="F52" s="33"/>
    </row>
    <row r="53" spans="1:6" ht="15" customHeight="1">
      <c r="A53" s="44" t="s">
        <v>52</v>
      </c>
      <c r="B53" s="54"/>
      <c r="C53" s="53"/>
      <c r="D53" s="54"/>
      <c r="E53" s="55"/>
      <c r="F53" s="55"/>
    </row>
    <row r="54" spans="1:6">
      <c r="A54" s="56" t="s">
        <v>53</v>
      </c>
      <c r="B54" s="54"/>
      <c r="C54" s="53"/>
      <c r="D54" s="54"/>
      <c r="E54" s="57"/>
      <c r="F54" s="55"/>
    </row>
    <row r="55" spans="1:6">
      <c r="A55" s="52" t="s">
        <v>54</v>
      </c>
      <c r="B55" s="58">
        <f>SUM(B50:B54)</f>
        <v>0</v>
      </c>
      <c r="C55" s="59"/>
      <c r="D55" s="58">
        <f>SUM(D50:D54)</f>
        <v>0</v>
      </c>
      <c r="E55" s="55"/>
      <c r="F55" s="55"/>
    </row>
    <row r="56" spans="1:6">
      <c r="A56" s="60"/>
      <c r="B56" s="61"/>
      <c r="C56" s="61"/>
      <c r="D56" s="61"/>
      <c r="E56" s="55"/>
      <c r="F56" s="55"/>
    </row>
    <row r="57" spans="1:6">
      <c r="A57" s="52" t="s">
        <v>55</v>
      </c>
      <c r="B57" s="62">
        <f>B47+B55</f>
        <v>1819184</v>
      </c>
      <c r="C57" s="63"/>
      <c r="D57" s="62">
        <f>D47+D55</f>
        <v>-99215137</v>
      </c>
      <c r="E57" s="55"/>
      <c r="F57" s="73"/>
    </row>
    <row r="58" spans="1:6">
      <c r="A58" s="60"/>
      <c r="B58" s="61"/>
      <c r="C58" s="61"/>
      <c r="D58" s="61"/>
      <c r="E58" s="55"/>
      <c r="F58" s="55"/>
    </row>
    <row r="59" spans="1:6">
      <c r="A59" s="64" t="s">
        <v>56</v>
      </c>
      <c r="B59" s="61"/>
      <c r="C59" s="61"/>
      <c r="D59" s="61"/>
      <c r="E59" s="65"/>
      <c r="F59" s="65"/>
    </row>
    <row r="60" spans="1:6">
      <c r="A60" s="60" t="s">
        <v>57</v>
      </c>
      <c r="B60" s="45"/>
      <c r="C60" s="41"/>
      <c r="D60" s="45"/>
      <c r="E60" s="65"/>
      <c r="F60" s="65"/>
    </row>
    <row r="61" spans="1:6">
      <c r="A61" s="60" t="s">
        <v>58</v>
      </c>
      <c r="B61" s="45"/>
      <c r="C61" s="41"/>
      <c r="D61" s="45"/>
      <c r="E61" s="65"/>
      <c r="F61" s="65"/>
    </row>
    <row r="62" spans="1:6">
      <c r="A62" s="66"/>
      <c r="B62" s="65"/>
      <c r="C62" s="65"/>
      <c r="D62" s="65"/>
      <c r="E62" s="65"/>
      <c r="F62" s="65"/>
    </row>
    <row r="63" spans="1:6">
      <c r="A63" s="66"/>
      <c r="B63" s="65"/>
      <c r="C63" s="65"/>
      <c r="D63" s="65"/>
      <c r="E63" s="65"/>
      <c r="F63" s="65"/>
    </row>
    <row r="64" spans="1:6">
      <c r="A64" s="67" t="s">
        <v>59</v>
      </c>
      <c r="B64" s="65"/>
      <c r="C64" s="65"/>
      <c r="D64" s="65"/>
      <c r="E64" s="65"/>
      <c r="F64" s="65"/>
    </row>
    <row r="65" spans="1:6">
      <c r="A65" s="68"/>
      <c r="B65" s="69"/>
      <c r="C65" s="69"/>
      <c r="D65" s="69"/>
      <c r="E65" s="69"/>
      <c r="F65" s="69"/>
    </row>
  </sheetData>
  <pageMargins left="0.70866141732283505" right="0.70866141732283505" top="0.74803149606299202" bottom="0.74803149606299202" header="0.31496062992126" footer="0.31496062992126"/>
  <pageSetup scale="59" fitToHeight="2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/>
      <selection pane="bottomLeft"/>
      <selection pane="bottomRight" activeCell="H97" sqref="H97"/>
    </sheetView>
  </sheetViews>
  <sheetFormatPr defaultColWidth="11.42578125" defaultRowHeight="12.75"/>
  <cols>
    <col min="1" max="1" width="11.42578125" style="1"/>
    <col min="2" max="2" width="36.5703125" style="1" customWidth="1"/>
    <col min="3" max="4" width="11.42578125" style="1"/>
    <col min="5" max="5" width="16" style="1" customWidth="1"/>
    <col min="6" max="6" width="3.7109375" style="1" customWidth="1"/>
    <col min="7" max="7" width="12.7109375" style="1" customWidth="1"/>
    <col min="8" max="9" width="15.42578125" style="2" customWidth="1"/>
    <col min="10" max="10" width="51.7109375" style="1" customWidth="1"/>
    <col min="11" max="11" width="12" style="1" customWidth="1"/>
    <col min="12" max="12" width="14.42578125" style="1" customWidth="1"/>
    <col min="13" max="258" width="11.42578125" style="1"/>
    <col min="259" max="259" width="36.5703125" style="1" customWidth="1"/>
    <col min="260" max="261" width="11.42578125" style="1"/>
    <col min="262" max="262" width="16" style="1" customWidth="1"/>
    <col min="263" max="263" width="3.7109375" style="1" customWidth="1"/>
    <col min="264" max="264" width="12.7109375" style="1" customWidth="1"/>
    <col min="265" max="265" width="15.42578125" style="1" customWidth="1"/>
    <col min="266" max="266" width="51.7109375" style="1" customWidth="1"/>
    <col min="267" max="267" width="13.7109375" style="1" customWidth="1"/>
    <col min="268" max="268" width="14.42578125" style="1" customWidth="1"/>
    <col min="269" max="514" width="11.42578125" style="1"/>
    <col min="515" max="515" width="36.5703125" style="1" customWidth="1"/>
    <col min="516" max="517" width="11.42578125" style="1"/>
    <col min="518" max="518" width="16" style="1" customWidth="1"/>
    <col min="519" max="519" width="3.7109375" style="1" customWidth="1"/>
    <col min="520" max="520" width="12.7109375" style="1" customWidth="1"/>
    <col min="521" max="521" width="15.42578125" style="1" customWidth="1"/>
    <col min="522" max="522" width="51.7109375" style="1" customWidth="1"/>
    <col min="523" max="523" width="13.7109375" style="1" customWidth="1"/>
    <col min="524" max="524" width="14.42578125" style="1" customWidth="1"/>
    <col min="525" max="770" width="11.42578125" style="1"/>
    <col min="771" max="771" width="36.5703125" style="1" customWidth="1"/>
    <col min="772" max="773" width="11.42578125" style="1"/>
    <col min="774" max="774" width="16" style="1" customWidth="1"/>
    <col min="775" max="775" width="3.7109375" style="1" customWidth="1"/>
    <col min="776" max="776" width="12.7109375" style="1" customWidth="1"/>
    <col min="777" max="777" width="15.42578125" style="1" customWidth="1"/>
    <col min="778" max="778" width="51.7109375" style="1" customWidth="1"/>
    <col min="779" max="779" width="13.7109375" style="1" customWidth="1"/>
    <col min="780" max="780" width="14.42578125" style="1" customWidth="1"/>
    <col min="781" max="1026" width="11.42578125" style="1"/>
    <col min="1027" max="1027" width="36.5703125" style="1" customWidth="1"/>
    <col min="1028" max="1029" width="11.42578125" style="1"/>
    <col min="1030" max="1030" width="16" style="1" customWidth="1"/>
    <col min="1031" max="1031" width="3.7109375" style="1" customWidth="1"/>
    <col min="1032" max="1032" width="12.7109375" style="1" customWidth="1"/>
    <col min="1033" max="1033" width="15.42578125" style="1" customWidth="1"/>
    <col min="1034" max="1034" width="51.7109375" style="1" customWidth="1"/>
    <col min="1035" max="1035" width="13.7109375" style="1" customWidth="1"/>
    <col min="1036" max="1036" width="14.42578125" style="1" customWidth="1"/>
    <col min="1037" max="1282" width="11.42578125" style="1"/>
    <col min="1283" max="1283" width="36.5703125" style="1" customWidth="1"/>
    <col min="1284" max="1285" width="11.42578125" style="1"/>
    <col min="1286" max="1286" width="16" style="1" customWidth="1"/>
    <col min="1287" max="1287" width="3.7109375" style="1" customWidth="1"/>
    <col min="1288" max="1288" width="12.7109375" style="1" customWidth="1"/>
    <col min="1289" max="1289" width="15.42578125" style="1" customWidth="1"/>
    <col min="1290" max="1290" width="51.7109375" style="1" customWidth="1"/>
    <col min="1291" max="1291" width="13.7109375" style="1" customWidth="1"/>
    <col min="1292" max="1292" width="14.42578125" style="1" customWidth="1"/>
    <col min="1293" max="1538" width="11.42578125" style="1"/>
    <col min="1539" max="1539" width="36.5703125" style="1" customWidth="1"/>
    <col min="1540" max="1541" width="11.42578125" style="1"/>
    <col min="1542" max="1542" width="16" style="1" customWidth="1"/>
    <col min="1543" max="1543" width="3.7109375" style="1" customWidth="1"/>
    <col min="1544" max="1544" width="12.7109375" style="1" customWidth="1"/>
    <col min="1545" max="1545" width="15.42578125" style="1" customWidth="1"/>
    <col min="1546" max="1546" width="51.7109375" style="1" customWidth="1"/>
    <col min="1547" max="1547" width="13.7109375" style="1" customWidth="1"/>
    <col min="1548" max="1548" width="14.42578125" style="1" customWidth="1"/>
    <col min="1549" max="1794" width="11.42578125" style="1"/>
    <col min="1795" max="1795" width="36.5703125" style="1" customWidth="1"/>
    <col min="1796" max="1797" width="11.42578125" style="1"/>
    <col min="1798" max="1798" width="16" style="1" customWidth="1"/>
    <col min="1799" max="1799" width="3.7109375" style="1" customWidth="1"/>
    <col min="1800" max="1800" width="12.7109375" style="1" customWidth="1"/>
    <col min="1801" max="1801" width="15.42578125" style="1" customWidth="1"/>
    <col min="1802" max="1802" width="51.7109375" style="1" customWidth="1"/>
    <col min="1803" max="1803" width="13.7109375" style="1" customWidth="1"/>
    <col min="1804" max="1804" width="14.42578125" style="1" customWidth="1"/>
    <col min="1805" max="2050" width="11.42578125" style="1"/>
    <col min="2051" max="2051" width="36.5703125" style="1" customWidth="1"/>
    <col min="2052" max="2053" width="11.42578125" style="1"/>
    <col min="2054" max="2054" width="16" style="1" customWidth="1"/>
    <col min="2055" max="2055" width="3.7109375" style="1" customWidth="1"/>
    <col min="2056" max="2056" width="12.7109375" style="1" customWidth="1"/>
    <col min="2057" max="2057" width="15.42578125" style="1" customWidth="1"/>
    <col min="2058" max="2058" width="51.7109375" style="1" customWidth="1"/>
    <col min="2059" max="2059" width="13.7109375" style="1" customWidth="1"/>
    <col min="2060" max="2060" width="14.42578125" style="1" customWidth="1"/>
    <col min="2061" max="2306" width="11.42578125" style="1"/>
    <col min="2307" max="2307" width="36.5703125" style="1" customWidth="1"/>
    <col min="2308" max="2309" width="11.42578125" style="1"/>
    <col min="2310" max="2310" width="16" style="1" customWidth="1"/>
    <col min="2311" max="2311" width="3.7109375" style="1" customWidth="1"/>
    <col min="2312" max="2312" width="12.7109375" style="1" customWidth="1"/>
    <col min="2313" max="2313" width="15.42578125" style="1" customWidth="1"/>
    <col min="2314" max="2314" width="51.7109375" style="1" customWidth="1"/>
    <col min="2315" max="2315" width="13.7109375" style="1" customWidth="1"/>
    <col min="2316" max="2316" width="14.42578125" style="1" customWidth="1"/>
    <col min="2317" max="2562" width="11.42578125" style="1"/>
    <col min="2563" max="2563" width="36.5703125" style="1" customWidth="1"/>
    <col min="2564" max="2565" width="11.42578125" style="1"/>
    <col min="2566" max="2566" width="16" style="1" customWidth="1"/>
    <col min="2567" max="2567" width="3.7109375" style="1" customWidth="1"/>
    <col min="2568" max="2568" width="12.7109375" style="1" customWidth="1"/>
    <col min="2569" max="2569" width="15.42578125" style="1" customWidth="1"/>
    <col min="2570" max="2570" width="51.7109375" style="1" customWidth="1"/>
    <col min="2571" max="2571" width="13.7109375" style="1" customWidth="1"/>
    <col min="2572" max="2572" width="14.42578125" style="1" customWidth="1"/>
    <col min="2573" max="2818" width="11.42578125" style="1"/>
    <col min="2819" max="2819" width="36.5703125" style="1" customWidth="1"/>
    <col min="2820" max="2821" width="11.42578125" style="1"/>
    <col min="2822" max="2822" width="16" style="1" customWidth="1"/>
    <col min="2823" max="2823" width="3.7109375" style="1" customWidth="1"/>
    <col min="2824" max="2824" width="12.7109375" style="1" customWidth="1"/>
    <col min="2825" max="2825" width="15.42578125" style="1" customWidth="1"/>
    <col min="2826" max="2826" width="51.7109375" style="1" customWidth="1"/>
    <col min="2827" max="2827" width="13.7109375" style="1" customWidth="1"/>
    <col min="2828" max="2828" width="14.42578125" style="1" customWidth="1"/>
    <col min="2829" max="3074" width="11.42578125" style="1"/>
    <col min="3075" max="3075" width="36.5703125" style="1" customWidth="1"/>
    <col min="3076" max="3077" width="11.42578125" style="1"/>
    <col min="3078" max="3078" width="16" style="1" customWidth="1"/>
    <col min="3079" max="3079" width="3.7109375" style="1" customWidth="1"/>
    <col min="3080" max="3080" width="12.7109375" style="1" customWidth="1"/>
    <col min="3081" max="3081" width="15.42578125" style="1" customWidth="1"/>
    <col min="3082" max="3082" width="51.7109375" style="1" customWidth="1"/>
    <col min="3083" max="3083" width="13.7109375" style="1" customWidth="1"/>
    <col min="3084" max="3084" width="14.42578125" style="1" customWidth="1"/>
    <col min="3085" max="3330" width="11.42578125" style="1"/>
    <col min="3331" max="3331" width="36.5703125" style="1" customWidth="1"/>
    <col min="3332" max="3333" width="11.42578125" style="1"/>
    <col min="3334" max="3334" width="16" style="1" customWidth="1"/>
    <col min="3335" max="3335" width="3.7109375" style="1" customWidth="1"/>
    <col min="3336" max="3336" width="12.7109375" style="1" customWidth="1"/>
    <col min="3337" max="3337" width="15.42578125" style="1" customWidth="1"/>
    <col min="3338" max="3338" width="51.7109375" style="1" customWidth="1"/>
    <col min="3339" max="3339" width="13.7109375" style="1" customWidth="1"/>
    <col min="3340" max="3340" width="14.42578125" style="1" customWidth="1"/>
    <col min="3341" max="3586" width="11.42578125" style="1"/>
    <col min="3587" max="3587" width="36.5703125" style="1" customWidth="1"/>
    <col min="3588" max="3589" width="11.42578125" style="1"/>
    <col min="3590" max="3590" width="16" style="1" customWidth="1"/>
    <col min="3591" max="3591" width="3.7109375" style="1" customWidth="1"/>
    <col min="3592" max="3592" width="12.7109375" style="1" customWidth="1"/>
    <col min="3593" max="3593" width="15.42578125" style="1" customWidth="1"/>
    <col min="3594" max="3594" width="51.7109375" style="1" customWidth="1"/>
    <col min="3595" max="3595" width="13.7109375" style="1" customWidth="1"/>
    <col min="3596" max="3596" width="14.42578125" style="1" customWidth="1"/>
    <col min="3597" max="3842" width="11.42578125" style="1"/>
    <col min="3843" max="3843" width="36.5703125" style="1" customWidth="1"/>
    <col min="3844" max="3845" width="11.42578125" style="1"/>
    <col min="3846" max="3846" width="16" style="1" customWidth="1"/>
    <col min="3847" max="3847" width="3.7109375" style="1" customWidth="1"/>
    <col min="3848" max="3848" width="12.7109375" style="1" customWidth="1"/>
    <col min="3849" max="3849" width="15.42578125" style="1" customWidth="1"/>
    <col min="3850" max="3850" width="51.7109375" style="1" customWidth="1"/>
    <col min="3851" max="3851" width="13.7109375" style="1" customWidth="1"/>
    <col min="3852" max="3852" width="14.42578125" style="1" customWidth="1"/>
    <col min="3853" max="4098" width="11.42578125" style="1"/>
    <col min="4099" max="4099" width="36.5703125" style="1" customWidth="1"/>
    <col min="4100" max="4101" width="11.42578125" style="1"/>
    <col min="4102" max="4102" width="16" style="1" customWidth="1"/>
    <col min="4103" max="4103" width="3.7109375" style="1" customWidth="1"/>
    <col min="4104" max="4104" width="12.7109375" style="1" customWidth="1"/>
    <col min="4105" max="4105" width="15.42578125" style="1" customWidth="1"/>
    <col min="4106" max="4106" width="51.7109375" style="1" customWidth="1"/>
    <col min="4107" max="4107" width="13.7109375" style="1" customWidth="1"/>
    <col min="4108" max="4108" width="14.42578125" style="1" customWidth="1"/>
    <col min="4109" max="4354" width="11.42578125" style="1"/>
    <col min="4355" max="4355" width="36.5703125" style="1" customWidth="1"/>
    <col min="4356" max="4357" width="11.42578125" style="1"/>
    <col min="4358" max="4358" width="16" style="1" customWidth="1"/>
    <col min="4359" max="4359" width="3.7109375" style="1" customWidth="1"/>
    <col min="4360" max="4360" width="12.7109375" style="1" customWidth="1"/>
    <col min="4361" max="4361" width="15.42578125" style="1" customWidth="1"/>
    <col min="4362" max="4362" width="51.7109375" style="1" customWidth="1"/>
    <col min="4363" max="4363" width="13.7109375" style="1" customWidth="1"/>
    <col min="4364" max="4364" width="14.42578125" style="1" customWidth="1"/>
    <col min="4365" max="4610" width="11.42578125" style="1"/>
    <col min="4611" max="4611" width="36.5703125" style="1" customWidth="1"/>
    <col min="4612" max="4613" width="11.42578125" style="1"/>
    <col min="4614" max="4614" width="16" style="1" customWidth="1"/>
    <col min="4615" max="4615" width="3.7109375" style="1" customWidth="1"/>
    <col min="4616" max="4616" width="12.7109375" style="1" customWidth="1"/>
    <col min="4617" max="4617" width="15.42578125" style="1" customWidth="1"/>
    <col min="4618" max="4618" width="51.7109375" style="1" customWidth="1"/>
    <col min="4619" max="4619" width="13.7109375" style="1" customWidth="1"/>
    <col min="4620" max="4620" width="14.42578125" style="1" customWidth="1"/>
    <col min="4621" max="4866" width="11.42578125" style="1"/>
    <col min="4867" max="4867" width="36.5703125" style="1" customWidth="1"/>
    <col min="4868" max="4869" width="11.42578125" style="1"/>
    <col min="4870" max="4870" width="16" style="1" customWidth="1"/>
    <col min="4871" max="4871" width="3.7109375" style="1" customWidth="1"/>
    <col min="4872" max="4872" width="12.7109375" style="1" customWidth="1"/>
    <col min="4873" max="4873" width="15.42578125" style="1" customWidth="1"/>
    <col min="4874" max="4874" width="51.7109375" style="1" customWidth="1"/>
    <col min="4875" max="4875" width="13.7109375" style="1" customWidth="1"/>
    <col min="4876" max="4876" width="14.42578125" style="1" customWidth="1"/>
    <col min="4877" max="5122" width="11.42578125" style="1"/>
    <col min="5123" max="5123" width="36.5703125" style="1" customWidth="1"/>
    <col min="5124" max="5125" width="11.42578125" style="1"/>
    <col min="5126" max="5126" width="16" style="1" customWidth="1"/>
    <col min="5127" max="5127" width="3.7109375" style="1" customWidth="1"/>
    <col min="5128" max="5128" width="12.7109375" style="1" customWidth="1"/>
    <col min="5129" max="5129" width="15.42578125" style="1" customWidth="1"/>
    <col min="5130" max="5130" width="51.7109375" style="1" customWidth="1"/>
    <col min="5131" max="5131" width="13.7109375" style="1" customWidth="1"/>
    <col min="5132" max="5132" width="14.42578125" style="1" customWidth="1"/>
    <col min="5133" max="5378" width="11.42578125" style="1"/>
    <col min="5379" max="5379" width="36.5703125" style="1" customWidth="1"/>
    <col min="5380" max="5381" width="11.42578125" style="1"/>
    <col min="5382" max="5382" width="16" style="1" customWidth="1"/>
    <col min="5383" max="5383" width="3.7109375" style="1" customWidth="1"/>
    <col min="5384" max="5384" width="12.7109375" style="1" customWidth="1"/>
    <col min="5385" max="5385" width="15.42578125" style="1" customWidth="1"/>
    <col min="5386" max="5386" width="51.7109375" style="1" customWidth="1"/>
    <col min="5387" max="5387" width="13.7109375" style="1" customWidth="1"/>
    <col min="5388" max="5388" width="14.42578125" style="1" customWidth="1"/>
    <col min="5389" max="5634" width="11.42578125" style="1"/>
    <col min="5635" max="5635" width="36.5703125" style="1" customWidth="1"/>
    <col min="5636" max="5637" width="11.42578125" style="1"/>
    <col min="5638" max="5638" width="16" style="1" customWidth="1"/>
    <col min="5639" max="5639" width="3.7109375" style="1" customWidth="1"/>
    <col min="5640" max="5640" width="12.7109375" style="1" customWidth="1"/>
    <col min="5641" max="5641" width="15.42578125" style="1" customWidth="1"/>
    <col min="5642" max="5642" width="51.7109375" style="1" customWidth="1"/>
    <col min="5643" max="5643" width="13.7109375" style="1" customWidth="1"/>
    <col min="5644" max="5644" width="14.42578125" style="1" customWidth="1"/>
    <col min="5645" max="5890" width="11.42578125" style="1"/>
    <col min="5891" max="5891" width="36.5703125" style="1" customWidth="1"/>
    <col min="5892" max="5893" width="11.42578125" style="1"/>
    <col min="5894" max="5894" width="16" style="1" customWidth="1"/>
    <col min="5895" max="5895" width="3.7109375" style="1" customWidth="1"/>
    <col min="5896" max="5896" width="12.7109375" style="1" customWidth="1"/>
    <col min="5897" max="5897" width="15.42578125" style="1" customWidth="1"/>
    <col min="5898" max="5898" width="51.7109375" style="1" customWidth="1"/>
    <col min="5899" max="5899" width="13.7109375" style="1" customWidth="1"/>
    <col min="5900" max="5900" width="14.42578125" style="1" customWidth="1"/>
    <col min="5901" max="6146" width="11.42578125" style="1"/>
    <col min="6147" max="6147" width="36.5703125" style="1" customWidth="1"/>
    <col min="6148" max="6149" width="11.42578125" style="1"/>
    <col min="6150" max="6150" width="16" style="1" customWidth="1"/>
    <col min="6151" max="6151" width="3.7109375" style="1" customWidth="1"/>
    <col min="6152" max="6152" width="12.7109375" style="1" customWidth="1"/>
    <col min="6153" max="6153" width="15.42578125" style="1" customWidth="1"/>
    <col min="6154" max="6154" width="51.7109375" style="1" customWidth="1"/>
    <col min="6155" max="6155" width="13.7109375" style="1" customWidth="1"/>
    <col min="6156" max="6156" width="14.42578125" style="1" customWidth="1"/>
    <col min="6157" max="6402" width="11.42578125" style="1"/>
    <col min="6403" max="6403" width="36.5703125" style="1" customWidth="1"/>
    <col min="6404" max="6405" width="11.42578125" style="1"/>
    <col min="6406" max="6406" width="16" style="1" customWidth="1"/>
    <col min="6407" max="6407" width="3.7109375" style="1" customWidth="1"/>
    <col min="6408" max="6408" width="12.7109375" style="1" customWidth="1"/>
    <col min="6409" max="6409" width="15.42578125" style="1" customWidth="1"/>
    <col min="6410" max="6410" width="51.7109375" style="1" customWidth="1"/>
    <col min="6411" max="6411" width="13.7109375" style="1" customWidth="1"/>
    <col min="6412" max="6412" width="14.42578125" style="1" customWidth="1"/>
    <col min="6413" max="6658" width="11.42578125" style="1"/>
    <col min="6659" max="6659" width="36.5703125" style="1" customWidth="1"/>
    <col min="6660" max="6661" width="11.42578125" style="1"/>
    <col min="6662" max="6662" width="16" style="1" customWidth="1"/>
    <col min="6663" max="6663" width="3.7109375" style="1" customWidth="1"/>
    <col min="6664" max="6664" width="12.7109375" style="1" customWidth="1"/>
    <col min="6665" max="6665" width="15.42578125" style="1" customWidth="1"/>
    <col min="6666" max="6666" width="51.7109375" style="1" customWidth="1"/>
    <col min="6667" max="6667" width="13.7109375" style="1" customWidth="1"/>
    <col min="6668" max="6668" width="14.42578125" style="1" customWidth="1"/>
    <col min="6669" max="6914" width="11.42578125" style="1"/>
    <col min="6915" max="6915" width="36.5703125" style="1" customWidth="1"/>
    <col min="6916" max="6917" width="11.42578125" style="1"/>
    <col min="6918" max="6918" width="16" style="1" customWidth="1"/>
    <col min="6919" max="6919" width="3.7109375" style="1" customWidth="1"/>
    <col min="6920" max="6920" width="12.7109375" style="1" customWidth="1"/>
    <col min="6921" max="6921" width="15.42578125" style="1" customWidth="1"/>
    <col min="6922" max="6922" width="51.7109375" style="1" customWidth="1"/>
    <col min="6923" max="6923" width="13.7109375" style="1" customWidth="1"/>
    <col min="6924" max="6924" width="14.42578125" style="1" customWidth="1"/>
    <col min="6925" max="7170" width="11.42578125" style="1"/>
    <col min="7171" max="7171" width="36.5703125" style="1" customWidth="1"/>
    <col min="7172" max="7173" width="11.42578125" style="1"/>
    <col min="7174" max="7174" width="16" style="1" customWidth="1"/>
    <col min="7175" max="7175" width="3.7109375" style="1" customWidth="1"/>
    <col min="7176" max="7176" width="12.7109375" style="1" customWidth="1"/>
    <col min="7177" max="7177" width="15.42578125" style="1" customWidth="1"/>
    <col min="7178" max="7178" width="51.7109375" style="1" customWidth="1"/>
    <col min="7179" max="7179" width="13.7109375" style="1" customWidth="1"/>
    <col min="7180" max="7180" width="14.42578125" style="1" customWidth="1"/>
    <col min="7181" max="7426" width="11.42578125" style="1"/>
    <col min="7427" max="7427" width="36.5703125" style="1" customWidth="1"/>
    <col min="7428" max="7429" width="11.42578125" style="1"/>
    <col min="7430" max="7430" width="16" style="1" customWidth="1"/>
    <col min="7431" max="7431" width="3.7109375" style="1" customWidth="1"/>
    <col min="7432" max="7432" width="12.7109375" style="1" customWidth="1"/>
    <col min="7433" max="7433" width="15.42578125" style="1" customWidth="1"/>
    <col min="7434" max="7434" width="51.7109375" style="1" customWidth="1"/>
    <col min="7435" max="7435" width="13.7109375" style="1" customWidth="1"/>
    <col min="7436" max="7436" width="14.42578125" style="1" customWidth="1"/>
    <col min="7437" max="7682" width="11.42578125" style="1"/>
    <col min="7683" max="7683" width="36.5703125" style="1" customWidth="1"/>
    <col min="7684" max="7685" width="11.42578125" style="1"/>
    <col min="7686" max="7686" width="16" style="1" customWidth="1"/>
    <col min="7687" max="7687" width="3.7109375" style="1" customWidth="1"/>
    <col min="7688" max="7688" width="12.7109375" style="1" customWidth="1"/>
    <col min="7689" max="7689" width="15.42578125" style="1" customWidth="1"/>
    <col min="7690" max="7690" width="51.7109375" style="1" customWidth="1"/>
    <col min="7691" max="7691" width="13.7109375" style="1" customWidth="1"/>
    <col min="7692" max="7692" width="14.42578125" style="1" customWidth="1"/>
    <col min="7693" max="7938" width="11.42578125" style="1"/>
    <col min="7939" max="7939" width="36.5703125" style="1" customWidth="1"/>
    <col min="7940" max="7941" width="11.42578125" style="1"/>
    <col min="7942" max="7942" width="16" style="1" customWidth="1"/>
    <col min="7943" max="7943" width="3.7109375" style="1" customWidth="1"/>
    <col min="7944" max="7944" width="12.7109375" style="1" customWidth="1"/>
    <col min="7945" max="7945" width="15.42578125" style="1" customWidth="1"/>
    <col min="7946" max="7946" width="51.7109375" style="1" customWidth="1"/>
    <col min="7947" max="7947" width="13.7109375" style="1" customWidth="1"/>
    <col min="7948" max="7948" width="14.42578125" style="1" customWidth="1"/>
    <col min="7949" max="8194" width="11.42578125" style="1"/>
    <col min="8195" max="8195" width="36.5703125" style="1" customWidth="1"/>
    <col min="8196" max="8197" width="11.42578125" style="1"/>
    <col min="8198" max="8198" width="16" style="1" customWidth="1"/>
    <col min="8199" max="8199" width="3.7109375" style="1" customWidth="1"/>
    <col min="8200" max="8200" width="12.7109375" style="1" customWidth="1"/>
    <col min="8201" max="8201" width="15.42578125" style="1" customWidth="1"/>
    <col min="8202" max="8202" width="51.7109375" style="1" customWidth="1"/>
    <col min="8203" max="8203" width="13.7109375" style="1" customWidth="1"/>
    <col min="8204" max="8204" width="14.42578125" style="1" customWidth="1"/>
    <col min="8205" max="8450" width="11.42578125" style="1"/>
    <col min="8451" max="8451" width="36.5703125" style="1" customWidth="1"/>
    <col min="8452" max="8453" width="11.42578125" style="1"/>
    <col min="8454" max="8454" width="16" style="1" customWidth="1"/>
    <col min="8455" max="8455" width="3.7109375" style="1" customWidth="1"/>
    <col min="8456" max="8456" width="12.7109375" style="1" customWidth="1"/>
    <col min="8457" max="8457" width="15.42578125" style="1" customWidth="1"/>
    <col min="8458" max="8458" width="51.7109375" style="1" customWidth="1"/>
    <col min="8459" max="8459" width="13.7109375" style="1" customWidth="1"/>
    <col min="8460" max="8460" width="14.42578125" style="1" customWidth="1"/>
    <col min="8461" max="8706" width="11.42578125" style="1"/>
    <col min="8707" max="8707" width="36.5703125" style="1" customWidth="1"/>
    <col min="8708" max="8709" width="11.42578125" style="1"/>
    <col min="8710" max="8710" width="16" style="1" customWidth="1"/>
    <col min="8711" max="8711" width="3.7109375" style="1" customWidth="1"/>
    <col min="8712" max="8712" width="12.7109375" style="1" customWidth="1"/>
    <col min="8713" max="8713" width="15.42578125" style="1" customWidth="1"/>
    <col min="8714" max="8714" width="51.7109375" style="1" customWidth="1"/>
    <col min="8715" max="8715" width="13.7109375" style="1" customWidth="1"/>
    <col min="8716" max="8716" width="14.42578125" style="1" customWidth="1"/>
    <col min="8717" max="8962" width="11.42578125" style="1"/>
    <col min="8963" max="8963" width="36.5703125" style="1" customWidth="1"/>
    <col min="8964" max="8965" width="11.42578125" style="1"/>
    <col min="8966" max="8966" width="16" style="1" customWidth="1"/>
    <col min="8967" max="8967" width="3.7109375" style="1" customWidth="1"/>
    <col min="8968" max="8968" width="12.7109375" style="1" customWidth="1"/>
    <col min="8969" max="8969" width="15.42578125" style="1" customWidth="1"/>
    <col min="8970" max="8970" width="51.7109375" style="1" customWidth="1"/>
    <col min="8971" max="8971" width="13.7109375" style="1" customWidth="1"/>
    <col min="8972" max="8972" width="14.42578125" style="1" customWidth="1"/>
    <col min="8973" max="9218" width="11.42578125" style="1"/>
    <col min="9219" max="9219" width="36.5703125" style="1" customWidth="1"/>
    <col min="9220" max="9221" width="11.42578125" style="1"/>
    <col min="9222" max="9222" width="16" style="1" customWidth="1"/>
    <col min="9223" max="9223" width="3.7109375" style="1" customWidth="1"/>
    <col min="9224" max="9224" width="12.7109375" style="1" customWidth="1"/>
    <col min="9225" max="9225" width="15.42578125" style="1" customWidth="1"/>
    <col min="9226" max="9226" width="51.7109375" style="1" customWidth="1"/>
    <col min="9227" max="9227" width="13.7109375" style="1" customWidth="1"/>
    <col min="9228" max="9228" width="14.42578125" style="1" customWidth="1"/>
    <col min="9229" max="9474" width="11.42578125" style="1"/>
    <col min="9475" max="9475" width="36.5703125" style="1" customWidth="1"/>
    <col min="9476" max="9477" width="11.42578125" style="1"/>
    <col min="9478" max="9478" width="16" style="1" customWidth="1"/>
    <col min="9479" max="9479" width="3.7109375" style="1" customWidth="1"/>
    <col min="9480" max="9480" width="12.7109375" style="1" customWidth="1"/>
    <col min="9481" max="9481" width="15.42578125" style="1" customWidth="1"/>
    <col min="9482" max="9482" width="51.7109375" style="1" customWidth="1"/>
    <col min="9483" max="9483" width="13.7109375" style="1" customWidth="1"/>
    <col min="9484" max="9484" width="14.42578125" style="1" customWidth="1"/>
    <col min="9485" max="9730" width="11.42578125" style="1"/>
    <col min="9731" max="9731" width="36.5703125" style="1" customWidth="1"/>
    <col min="9732" max="9733" width="11.42578125" style="1"/>
    <col min="9734" max="9734" width="16" style="1" customWidth="1"/>
    <col min="9735" max="9735" width="3.7109375" style="1" customWidth="1"/>
    <col min="9736" max="9736" width="12.7109375" style="1" customWidth="1"/>
    <col min="9737" max="9737" width="15.42578125" style="1" customWidth="1"/>
    <col min="9738" max="9738" width="51.7109375" style="1" customWidth="1"/>
    <col min="9739" max="9739" width="13.7109375" style="1" customWidth="1"/>
    <col min="9740" max="9740" width="14.42578125" style="1" customWidth="1"/>
    <col min="9741" max="9986" width="11.42578125" style="1"/>
    <col min="9987" max="9987" width="36.5703125" style="1" customWidth="1"/>
    <col min="9988" max="9989" width="11.42578125" style="1"/>
    <col min="9990" max="9990" width="16" style="1" customWidth="1"/>
    <col min="9991" max="9991" width="3.7109375" style="1" customWidth="1"/>
    <col min="9992" max="9992" width="12.7109375" style="1" customWidth="1"/>
    <col min="9993" max="9993" width="15.42578125" style="1" customWidth="1"/>
    <col min="9994" max="9994" width="51.7109375" style="1" customWidth="1"/>
    <col min="9995" max="9995" width="13.7109375" style="1" customWidth="1"/>
    <col min="9996" max="9996" width="14.42578125" style="1" customWidth="1"/>
    <col min="9997" max="10242" width="11.42578125" style="1"/>
    <col min="10243" max="10243" width="36.5703125" style="1" customWidth="1"/>
    <col min="10244" max="10245" width="11.42578125" style="1"/>
    <col min="10246" max="10246" width="16" style="1" customWidth="1"/>
    <col min="10247" max="10247" width="3.7109375" style="1" customWidth="1"/>
    <col min="10248" max="10248" width="12.7109375" style="1" customWidth="1"/>
    <col min="10249" max="10249" width="15.42578125" style="1" customWidth="1"/>
    <col min="10250" max="10250" width="51.7109375" style="1" customWidth="1"/>
    <col min="10251" max="10251" width="13.7109375" style="1" customWidth="1"/>
    <col min="10252" max="10252" width="14.42578125" style="1" customWidth="1"/>
    <col min="10253" max="10498" width="11.42578125" style="1"/>
    <col min="10499" max="10499" width="36.5703125" style="1" customWidth="1"/>
    <col min="10500" max="10501" width="11.42578125" style="1"/>
    <col min="10502" max="10502" width="16" style="1" customWidth="1"/>
    <col min="10503" max="10503" width="3.7109375" style="1" customWidth="1"/>
    <col min="10504" max="10504" width="12.7109375" style="1" customWidth="1"/>
    <col min="10505" max="10505" width="15.42578125" style="1" customWidth="1"/>
    <col min="10506" max="10506" width="51.7109375" style="1" customWidth="1"/>
    <col min="10507" max="10507" width="13.7109375" style="1" customWidth="1"/>
    <col min="10508" max="10508" width="14.42578125" style="1" customWidth="1"/>
    <col min="10509" max="10754" width="11.42578125" style="1"/>
    <col min="10755" max="10755" width="36.5703125" style="1" customWidth="1"/>
    <col min="10756" max="10757" width="11.42578125" style="1"/>
    <col min="10758" max="10758" width="16" style="1" customWidth="1"/>
    <col min="10759" max="10759" width="3.7109375" style="1" customWidth="1"/>
    <col min="10760" max="10760" width="12.7109375" style="1" customWidth="1"/>
    <col min="10761" max="10761" width="15.42578125" style="1" customWidth="1"/>
    <col min="10762" max="10762" width="51.7109375" style="1" customWidth="1"/>
    <col min="10763" max="10763" width="13.7109375" style="1" customWidth="1"/>
    <col min="10764" max="10764" width="14.42578125" style="1" customWidth="1"/>
    <col min="10765" max="11010" width="11.42578125" style="1"/>
    <col min="11011" max="11011" width="36.5703125" style="1" customWidth="1"/>
    <col min="11012" max="11013" width="11.42578125" style="1"/>
    <col min="11014" max="11014" width="16" style="1" customWidth="1"/>
    <col min="11015" max="11015" width="3.7109375" style="1" customWidth="1"/>
    <col min="11016" max="11016" width="12.7109375" style="1" customWidth="1"/>
    <col min="11017" max="11017" width="15.42578125" style="1" customWidth="1"/>
    <col min="11018" max="11018" width="51.7109375" style="1" customWidth="1"/>
    <col min="11019" max="11019" width="13.7109375" style="1" customWidth="1"/>
    <col min="11020" max="11020" width="14.42578125" style="1" customWidth="1"/>
    <col min="11021" max="11266" width="11.42578125" style="1"/>
    <col min="11267" max="11267" width="36.5703125" style="1" customWidth="1"/>
    <col min="11268" max="11269" width="11.42578125" style="1"/>
    <col min="11270" max="11270" width="16" style="1" customWidth="1"/>
    <col min="11271" max="11271" width="3.7109375" style="1" customWidth="1"/>
    <col min="11272" max="11272" width="12.7109375" style="1" customWidth="1"/>
    <col min="11273" max="11273" width="15.42578125" style="1" customWidth="1"/>
    <col min="11274" max="11274" width="51.7109375" style="1" customWidth="1"/>
    <col min="11275" max="11275" width="13.7109375" style="1" customWidth="1"/>
    <col min="11276" max="11276" width="14.42578125" style="1" customWidth="1"/>
    <col min="11277" max="11522" width="11.42578125" style="1"/>
    <col min="11523" max="11523" width="36.5703125" style="1" customWidth="1"/>
    <col min="11524" max="11525" width="11.42578125" style="1"/>
    <col min="11526" max="11526" width="16" style="1" customWidth="1"/>
    <col min="11527" max="11527" width="3.7109375" style="1" customWidth="1"/>
    <col min="11528" max="11528" width="12.7109375" style="1" customWidth="1"/>
    <col min="11529" max="11529" width="15.42578125" style="1" customWidth="1"/>
    <col min="11530" max="11530" width="51.7109375" style="1" customWidth="1"/>
    <col min="11531" max="11531" width="13.7109375" style="1" customWidth="1"/>
    <col min="11532" max="11532" width="14.42578125" style="1" customWidth="1"/>
    <col min="11533" max="11778" width="11.42578125" style="1"/>
    <col min="11779" max="11779" width="36.5703125" style="1" customWidth="1"/>
    <col min="11780" max="11781" width="11.42578125" style="1"/>
    <col min="11782" max="11782" width="16" style="1" customWidth="1"/>
    <col min="11783" max="11783" width="3.7109375" style="1" customWidth="1"/>
    <col min="11784" max="11784" width="12.7109375" style="1" customWidth="1"/>
    <col min="11785" max="11785" width="15.42578125" style="1" customWidth="1"/>
    <col min="11786" max="11786" width="51.7109375" style="1" customWidth="1"/>
    <col min="11787" max="11787" width="13.7109375" style="1" customWidth="1"/>
    <col min="11788" max="11788" width="14.42578125" style="1" customWidth="1"/>
    <col min="11789" max="12034" width="11.42578125" style="1"/>
    <col min="12035" max="12035" width="36.5703125" style="1" customWidth="1"/>
    <col min="12036" max="12037" width="11.42578125" style="1"/>
    <col min="12038" max="12038" width="16" style="1" customWidth="1"/>
    <col min="12039" max="12039" width="3.7109375" style="1" customWidth="1"/>
    <col min="12040" max="12040" width="12.7109375" style="1" customWidth="1"/>
    <col min="12041" max="12041" width="15.42578125" style="1" customWidth="1"/>
    <col min="12042" max="12042" width="51.7109375" style="1" customWidth="1"/>
    <col min="12043" max="12043" width="13.7109375" style="1" customWidth="1"/>
    <col min="12044" max="12044" width="14.42578125" style="1" customWidth="1"/>
    <col min="12045" max="12290" width="11.42578125" style="1"/>
    <col min="12291" max="12291" width="36.5703125" style="1" customWidth="1"/>
    <col min="12292" max="12293" width="11.42578125" style="1"/>
    <col min="12294" max="12294" width="16" style="1" customWidth="1"/>
    <col min="12295" max="12295" width="3.7109375" style="1" customWidth="1"/>
    <col min="12296" max="12296" width="12.7109375" style="1" customWidth="1"/>
    <col min="12297" max="12297" width="15.42578125" style="1" customWidth="1"/>
    <col min="12298" max="12298" width="51.7109375" style="1" customWidth="1"/>
    <col min="12299" max="12299" width="13.7109375" style="1" customWidth="1"/>
    <col min="12300" max="12300" width="14.42578125" style="1" customWidth="1"/>
    <col min="12301" max="12546" width="11.42578125" style="1"/>
    <col min="12547" max="12547" width="36.5703125" style="1" customWidth="1"/>
    <col min="12548" max="12549" width="11.42578125" style="1"/>
    <col min="12550" max="12550" width="16" style="1" customWidth="1"/>
    <col min="12551" max="12551" width="3.7109375" style="1" customWidth="1"/>
    <col min="12552" max="12552" width="12.7109375" style="1" customWidth="1"/>
    <col min="12553" max="12553" width="15.42578125" style="1" customWidth="1"/>
    <col min="12554" max="12554" width="51.7109375" style="1" customWidth="1"/>
    <col min="12555" max="12555" width="13.7109375" style="1" customWidth="1"/>
    <col min="12556" max="12556" width="14.42578125" style="1" customWidth="1"/>
    <col min="12557" max="12802" width="11.42578125" style="1"/>
    <col min="12803" max="12803" width="36.5703125" style="1" customWidth="1"/>
    <col min="12804" max="12805" width="11.42578125" style="1"/>
    <col min="12806" max="12806" width="16" style="1" customWidth="1"/>
    <col min="12807" max="12807" width="3.7109375" style="1" customWidth="1"/>
    <col min="12808" max="12808" width="12.7109375" style="1" customWidth="1"/>
    <col min="12809" max="12809" width="15.42578125" style="1" customWidth="1"/>
    <col min="12810" max="12810" width="51.7109375" style="1" customWidth="1"/>
    <col min="12811" max="12811" width="13.7109375" style="1" customWidth="1"/>
    <col min="12812" max="12812" width="14.42578125" style="1" customWidth="1"/>
    <col min="12813" max="13058" width="11.42578125" style="1"/>
    <col min="13059" max="13059" width="36.5703125" style="1" customWidth="1"/>
    <col min="13060" max="13061" width="11.42578125" style="1"/>
    <col min="13062" max="13062" width="16" style="1" customWidth="1"/>
    <col min="13063" max="13063" width="3.7109375" style="1" customWidth="1"/>
    <col min="13064" max="13064" width="12.7109375" style="1" customWidth="1"/>
    <col min="13065" max="13065" width="15.42578125" style="1" customWidth="1"/>
    <col min="13066" max="13066" width="51.7109375" style="1" customWidth="1"/>
    <col min="13067" max="13067" width="13.7109375" style="1" customWidth="1"/>
    <col min="13068" max="13068" width="14.42578125" style="1" customWidth="1"/>
    <col min="13069" max="13314" width="11.42578125" style="1"/>
    <col min="13315" max="13315" width="36.5703125" style="1" customWidth="1"/>
    <col min="13316" max="13317" width="11.42578125" style="1"/>
    <col min="13318" max="13318" width="16" style="1" customWidth="1"/>
    <col min="13319" max="13319" width="3.7109375" style="1" customWidth="1"/>
    <col min="13320" max="13320" width="12.7109375" style="1" customWidth="1"/>
    <col min="13321" max="13321" width="15.42578125" style="1" customWidth="1"/>
    <col min="13322" max="13322" width="51.7109375" style="1" customWidth="1"/>
    <col min="13323" max="13323" width="13.7109375" style="1" customWidth="1"/>
    <col min="13324" max="13324" width="14.42578125" style="1" customWidth="1"/>
    <col min="13325" max="13570" width="11.42578125" style="1"/>
    <col min="13571" max="13571" width="36.5703125" style="1" customWidth="1"/>
    <col min="13572" max="13573" width="11.42578125" style="1"/>
    <col min="13574" max="13574" width="16" style="1" customWidth="1"/>
    <col min="13575" max="13575" width="3.7109375" style="1" customWidth="1"/>
    <col min="13576" max="13576" width="12.7109375" style="1" customWidth="1"/>
    <col min="13577" max="13577" width="15.42578125" style="1" customWidth="1"/>
    <col min="13578" max="13578" width="51.7109375" style="1" customWidth="1"/>
    <col min="13579" max="13579" width="13.7109375" style="1" customWidth="1"/>
    <col min="13580" max="13580" width="14.42578125" style="1" customWidth="1"/>
    <col min="13581" max="13826" width="11.42578125" style="1"/>
    <col min="13827" max="13827" width="36.5703125" style="1" customWidth="1"/>
    <col min="13828" max="13829" width="11.42578125" style="1"/>
    <col min="13830" max="13830" width="16" style="1" customWidth="1"/>
    <col min="13831" max="13831" width="3.7109375" style="1" customWidth="1"/>
    <col min="13832" max="13832" width="12.7109375" style="1" customWidth="1"/>
    <col min="13833" max="13833" width="15.42578125" style="1" customWidth="1"/>
    <col min="13834" max="13834" width="51.7109375" style="1" customWidth="1"/>
    <col min="13835" max="13835" width="13.7109375" style="1" customWidth="1"/>
    <col min="13836" max="13836" width="14.42578125" style="1" customWidth="1"/>
    <col min="13837" max="14082" width="11.42578125" style="1"/>
    <col min="14083" max="14083" width="36.5703125" style="1" customWidth="1"/>
    <col min="14084" max="14085" width="11.42578125" style="1"/>
    <col min="14086" max="14086" width="16" style="1" customWidth="1"/>
    <col min="14087" max="14087" width="3.7109375" style="1" customWidth="1"/>
    <col min="14088" max="14088" width="12.7109375" style="1" customWidth="1"/>
    <col min="14089" max="14089" width="15.42578125" style="1" customWidth="1"/>
    <col min="14090" max="14090" width="51.7109375" style="1" customWidth="1"/>
    <col min="14091" max="14091" width="13.7109375" style="1" customWidth="1"/>
    <col min="14092" max="14092" width="14.42578125" style="1" customWidth="1"/>
    <col min="14093" max="14338" width="11.42578125" style="1"/>
    <col min="14339" max="14339" width="36.5703125" style="1" customWidth="1"/>
    <col min="14340" max="14341" width="11.42578125" style="1"/>
    <col min="14342" max="14342" width="16" style="1" customWidth="1"/>
    <col min="14343" max="14343" width="3.7109375" style="1" customWidth="1"/>
    <col min="14344" max="14344" width="12.7109375" style="1" customWidth="1"/>
    <col min="14345" max="14345" width="15.42578125" style="1" customWidth="1"/>
    <col min="14346" max="14346" width="51.7109375" style="1" customWidth="1"/>
    <col min="14347" max="14347" width="13.7109375" style="1" customWidth="1"/>
    <col min="14348" max="14348" width="14.42578125" style="1" customWidth="1"/>
    <col min="14349" max="14594" width="11.42578125" style="1"/>
    <col min="14595" max="14595" width="36.5703125" style="1" customWidth="1"/>
    <col min="14596" max="14597" width="11.42578125" style="1"/>
    <col min="14598" max="14598" width="16" style="1" customWidth="1"/>
    <col min="14599" max="14599" width="3.7109375" style="1" customWidth="1"/>
    <col min="14600" max="14600" width="12.7109375" style="1" customWidth="1"/>
    <col min="14601" max="14601" width="15.42578125" style="1" customWidth="1"/>
    <col min="14602" max="14602" width="51.7109375" style="1" customWidth="1"/>
    <col min="14603" max="14603" width="13.7109375" style="1" customWidth="1"/>
    <col min="14604" max="14604" width="14.42578125" style="1" customWidth="1"/>
    <col min="14605" max="14850" width="11.42578125" style="1"/>
    <col min="14851" max="14851" width="36.5703125" style="1" customWidth="1"/>
    <col min="14852" max="14853" width="11.42578125" style="1"/>
    <col min="14854" max="14854" width="16" style="1" customWidth="1"/>
    <col min="14855" max="14855" width="3.7109375" style="1" customWidth="1"/>
    <col min="14856" max="14856" width="12.7109375" style="1" customWidth="1"/>
    <col min="14857" max="14857" width="15.42578125" style="1" customWidth="1"/>
    <col min="14858" max="14858" width="51.7109375" style="1" customWidth="1"/>
    <col min="14859" max="14859" width="13.7109375" style="1" customWidth="1"/>
    <col min="14860" max="14860" width="14.42578125" style="1" customWidth="1"/>
    <col min="14861" max="15106" width="11.42578125" style="1"/>
    <col min="15107" max="15107" width="36.5703125" style="1" customWidth="1"/>
    <col min="15108" max="15109" width="11.42578125" style="1"/>
    <col min="15110" max="15110" width="16" style="1" customWidth="1"/>
    <col min="15111" max="15111" width="3.7109375" style="1" customWidth="1"/>
    <col min="15112" max="15112" width="12.7109375" style="1" customWidth="1"/>
    <col min="15113" max="15113" width="15.42578125" style="1" customWidth="1"/>
    <col min="15114" max="15114" width="51.7109375" style="1" customWidth="1"/>
    <col min="15115" max="15115" width="13.7109375" style="1" customWidth="1"/>
    <col min="15116" max="15116" width="14.42578125" style="1" customWidth="1"/>
    <col min="15117" max="15362" width="11.42578125" style="1"/>
    <col min="15363" max="15363" width="36.5703125" style="1" customWidth="1"/>
    <col min="15364" max="15365" width="11.42578125" style="1"/>
    <col min="15366" max="15366" width="16" style="1" customWidth="1"/>
    <col min="15367" max="15367" width="3.7109375" style="1" customWidth="1"/>
    <col min="15368" max="15368" width="12.7109375" style="1" customWidth="1"/>
    <col min="15369" max="15369" width="15.42578125" style="1" customWidth="1"/>
    <col min="15370" max="15370" width="51.7109375" style="1" customWidth="1"/>
    <col min="15371" max="15371" width="13.7109375" style="1" customWidth="1"/>
    <col min="15372" max="15372" width="14.42578125" style="1" customWidth="1"/>
    <col min="15373" max="15618" width="11.42578125" style="1"/>
    <col min="15619" max="15619" width="36.5703125" style="1" customWidth="1"/>
    <col min="15620" max="15621" width="11.42578125" style="1"/>
    <col min="15622" max="15622" width="16" style="1" customWidth="1"/>
    <col min="15623" max="15623" width="3.7109375" style="1" customWidth="1"/>
    <col min="15624" max="15624" width="12.7109375" style="1" customWidth="1"/>
    <col min="15625" max="15625" width="15.42578125" style="1" customWidth="1"/>
    <col min="15626" max="15626" width="51.7109375" style="1" customWidth="1"/>
    <col min="15627" max="15627" width="13.7109375" style="1" customWidth="1"/>
    <col min="15628" max="15628" width="14.42578125" style="1" customWidth="1"/>
    <col min="15629" max="15874" width="11.42578125" style="1"/>
    <col min="15875" max="15875" width="36.5703125" style="1" customWidth="1"/>
    <col min="15876" max="15877" width="11.42578125" style="1"/>
    <col min="15878" max="15878" width="16" style="1" customWidth="1"/>
    <col min="15879" max="15879" width="3.7109375" style="1" customWidth="1"/>
    <col min="15880" max="15880" width="12.7109375" style="1" customWidth="1"/>
    <col min="15881" max="15881" width="15.42578125" style="1" customWidth="1"/>
    <col min="15882" max="15882" width="51.7109375" style="1" customWidth="1"/>
    <col min="15883" max="15883" width="13.7109375" style="1" customWidth="1"/>
    <col min="15884" max="15884" width="14.42578125" style="1" customWidth="1"/>
    <col min="15885" max="16130" width="11.42578125" style="1"/>
    <col min="16131" max="16131" width="36.5703125" style="1" customWidth="1"/>
    <col min="16132" max="16133" width="11.42578125" style="1"/>
    <col min="16134" max="16134" width="16" style="1" customWidth="1"/>
    <col min="16135" max="16135" width="3.7109375" style="1" customWidth="1"/>
    <col min="16136" max="16136" width="12.7109375" style="1" customWidth="1"/>
    <col min="16137" max="16137" width="15.42578125" style="1" customWidth="1"/>
    <col min="16138" max="16138" width="51.7109375" style="1" customWidth="1"/>
    <col min="16139" max="16139" width="13.7109375" style="1" customWidth="1"/>
    <col min="16140" max="16140" width="14.42578125" style="1" customWidth="1"/>
    <col min="16141" max="16384" width="11.42578125" style="1"/>
  </cols>
  <sheetData>
    <row r="1" spans="1:10">
      <c r="A1" s="3" t="s">
        <v>60</v>
      </c>
      <c r="C1" s="4" t="s">
        <v>61</v>
      </c>
      <c r="E1" s="5" t="s">
        <v>62</v>
      </c>
      <c r="G1" s="6" t="s">
        <v>63</v>
      </c>
    </row>
    <row r="2" spans="1:10">
      <c r="A2" s="3" t="s">
        <v>64</v>
      </c>
      <c r="B2" s="3" t="s">
        <v>65</v>
      </c>
      <c r="C2" s="5" t="s">
        <v>66</v>
      </c>
      <c r="E2" s="7" t="s">
        <v>67</v>
      </c>
      <c r="G2" s="1" t="s">
        <v>68</v>
      </c>
      <c r="H2" s="2" t="s">
        <v>69</v>
      </c>
    </row>
    <row r="3" spans="1:10">
      <c r="A3" s="3"/>
      <c r="B3" s="3"/>
      <c r="C3" s="5"/>
      <c r="E3" s="8"/>
      <c r="G3" s="8"/>
      <c r="H3" s="8"/>
      <c r="I3" s="8"/>
    </row>
    <row r="4" spans="1:10">
      <c r="A4" s="4" t="s">
        <v>70</v>
      </c>
      <c r="B4" s="4" t="s">
        <v>71</v>
      </c>
      <c r="C4" s="6" t="s">
        <v>72</v>
      </c>
      <c r="E4" s="9">
        <v>250227.08</v>
      </c>
      <c r="G4" s="10">
        <f>+E4-H4</f>
        <v>250227.08</v>
      </c>
      <c r="H4" s="2">
        <v>0</v>
      </c>
      <c r="I4"/>
      <c r="J4" s="1" t="s">
        <v>73</v>
      </c>
    </row>
    <row r="5" spans="1:10">
      <c r="A5" s="4" t="s">
        <v>74</v>
      </c>
      <c r="B5" s="4" t="s">
        <v>75</v>
      </c>
      <c r="C5" s="6" t="s">
        <v>76</v>
      </c>
      <c r="E5" s="9">
        <v>588118.91760000004</v>
      </c>
      <c r="G5" s="10">
        <f t="shared" ref="G5:G68" si="0">+E5-H5</f>
        <v>575296.91760000004</v>
      </c>
      <c r="H5" s="11">
        <v>12822</v>
      </c>
      <c r="I5" s="17"/>
      <c r="J5" s="16" t="s">
        <v>77</v>
      </c>
    </row>
    <row r="6" spans="1:10">
      <c r="A6" s="4" t="s">
        <v>78</v>
      </c>
      <c r="B6" s="4" t="s">
        <v>79</v>
      </c>
      <c r="C6" s="6" t="s">
        <v>72</v>
      </c>
      <c r="E6" s="9">
        <v>1366068.54</v>
      </c>
      <c r="G6" s="10">
        <f t="shared" si="0"/>
        <v>1366068.54</v>
      </c>
      <c r="H6" s="2">
        <v>0</v>
      </c>
      <c r="I6"/>
      <c r="J6" s="1" t="s">
        <v>80</v>
      </c>
    </row>
    <row r="7" spans="1:10">
      <c r="A7" s="4" t="s">
        <v>81</v>
      </c>
      <c r="B7" s="4" t="s">
        <v>82</v>
      </c>
      <c r="C7" s="6" t="s">
        <v>76</v>
      </c>
      <c r="E7" s="9">
        <v>1149043.6680000001</v>
      </c>
      <c r="G7" s="10">
        <f t="shared" si="0"/>
        <v>1149043.6680000001</v>
      </c>
      <c r="H7" s="2">
        <v>0</v>
      </c>
      <c r="I7"/>
      <c r="J7" s="1" t="s">
        <v>83</v>
      </c>
    </row>
    <row r="8" spans="1:10">
      <c r="A8" s="4" t="s">
        <v>84</v>
      </c>
      <c r="B8" s="4" t="s">
        <v>85</v>
      </c>
      <c r="C8" s="6" t="s">
        <v>76</v>
      </c>
      <c r="E8" s="9">
        <v>1735151.5066</v>
      </c>
      <c r="G8" s="10">
        <f t="shared" si="0"/>
        <v>1735151.5066</v>
      </c>
      <c r="H8" s="2">
        <v>0</v>
      </c>
      <c r="I8"/>
      <c r="J8" s="1" t="s">
        <v>83</v>
      </c>
    </row>
    <row r="9" spans="1:10">
      <c r="A9" s="4" t="s">
        <v>86</v>
      </c>
      <c r="B9" s="4" t="s">
        <v>87</v>
      </c>
      <c r="C9" s="6" t="s">
        <v>76</v>
      </c>
      <c r="E9" s="9">
        <v>4735066.9031999996</v>
      </c>
      <c r="G9" s="10">
        <f t="shared" si="0"/>
        <v>4731146.9031999996</v>
      </c>
      <c r="H9" s="11">
        <v>3920</v>
      </c>
      <c r="I9" s="17"/>
      <c r="J9" s="16" t="s">
        <v>88</v>
      </c>
    </row>
    <row r="10" spans="1:10">
      <c r="A10" s="4" t="s">
        <v>89</v>
      </c>
      <c r="B10" s="4" t="s">
        <v>90</v>
      </c>
      <c r="C10" s="6" t="s">
        <v>76</v>
      </c>
      <c r="E10" s="9">
        <v>105900</v>
      </c>
      <c r="G10" s="10">
        <f t="shared" si="0"/>
        <v>105900</v>
      </c>
      <c r="H10" s="2">
        <v>0</v>
      </c>
      <c r="I10"/>
      <c r="J10" s="1" t="s">
        <v>80</v>
      </c>
    </row>
    <row r="11" spans="1:10">
      <c r="A11" s="4" t="s">
        <v>91</v>
      </c>
      <c r="B11" s="4" t="s">
        <v>92</v>
      </c>
      <c r="C11" s="6" t="s">
        <v>76</v>
      </c>
      <c r="E11" s="9">
        <v>1434003.23</v>
      </c>
      <c r="G11" s="10">
        <f t="shared" si="0"/>
        <v>1433753.23</v>
      </c>
      <c r="H11" s="11">
        <v>250</v>
      </c>
      <c r="I11" s="17"/>
      <c r="J11" s="16" t="s">
        <v>88</v>
      </c>
    </row>
    <row r="12" spans="1:10">
      <c r="A12" s="4" t="s">
        <v>93</v>
      </c>
      <c r="B12" s="4" t="s">
        <v>94</v>
      </c>
      <c r="C12" s="6" t="s">
        <v>76</v>
      </c>
      <c r="E12" s="9">
        <v>2010362.196</v>
      </c>
      <c r="G12" s="10">
        <f t="shared" si="0"/>
        <v>1991862.196</v>
      </c>
      <c r="H12" s="11">
        <v>18500</v>
      </c>
      <c r="I12" s="18"/>
      <c r="J12" s="16" t="s">
        <v>88</v>
      </c>
    </row>
    <row r="13" spans="1:10">
      <c r="A13" s="4" t="s">
        <v>95</v>
      </c>
      <c r="B13" s="4" t="s">
        <v>96</v>
      </c>
      <c r="C13" s="6" t="s">
        <v>76</v>
      </c>
      <c r="E13" s="9">
        <v>61813.2</v>
      </c>
      <c r="G13" s="10">
        <f t="shared" si="0"/>
        <v>61813.2</v>
      </c>
      <c r="H13" s="2">
        <v>0</v>
      </c>
      <c r="I13"/>
      <c r="J13" s="1" t="s">
        <v>80</v>
      </c>
    </row>
    <row r="14" spans="1:10">
      <c r="A14" s="4" t="s">
        <v>97</v>
      </c>
      <c r="B14" s="4" t="s">
        <v>98</v>
      </c>
      <c r="C14" s="6" t="s">
        <v>76</v>
      </c>
      <c r="E14" s="9">
        <v>163090</v>
      </c>
      <c r="G14" s="10">
        <f t="shared" si="0"/>
        <v>157990</v>
      </c>
      <c r="H14" s="11">
        <v>5100</v>
      </c>
      <c r="I14" s="17"/>
      <c r="J14" s="16" t="s">
        <v>88</v>
      </c>
    </row>
    <row r="15" spans="1:10">
      <c r="A15" s="4" t="s">
        <v>99</v>
      </c>
      <c r="B15" s="4" t="s">
        <v>100</v>
      </c>
      <c r="C15" s="6" t="s">
        <v>76</v>
      </c>
      <c r="E15" s="9">
        <v>567460.53</v>
      </c>
      <c r="G15" s="10">
        <f t="shared" si="0"/>
        <v>567460.53</v>
      </c>
      <c r="H15" s="2">
        <v>0</v>
      </c>
      <c r="I15"/>
      <c r="J15" s="16" t="s">
        <v>101</v>
      </c>
    </row>
    <row r="16" spans="1:10">
      <c r="A16" s="4" t="s">
        <v>102</v>
      </c>
      <c r="B16" s="4" t="s">
        <v>103</v>
      </c>
      <c r="C16" s="6" t="s">
        <v>76</v>
      </c>
      <c r="E16" s="9">
        <v>3465988.4537</v>
      </c>
      <c r="G16" s="10">
        <f t="shared" si="0"/>
        <v>3437988.4537</v>
      </c>
      <c r="H16" s="2">
        <v>28000</v>
      </c>
      <c r="I16" s="18">
        <v>28000</v>
      </c>
      <c r="J16" s="16" t="s">
        <v>88</v>
      </c>
    </row>
    <row r="17" spans="1:10">
      <c r="A17" s="4" t="s">
        <v>104</v>
      </c>
      <c r="B17" s="4" t="s">
        <v>105</v>
      </c>
      <c r="C17" s="6" t="s">
        <v>76</v>
      </c>
      <c r="E17" s="9">
        <v>14931158.7598</v>
      </c>
      <c r="G17" s="10">
        <f t="shared" si="0"/>
        <v>14887859.7598</v>
      </c>
      <c r="H17" s="2">
        <v>43299</v>
      </c>
      <c r="I17" s="19"/>
      <c r="J17" s="16" t="s">
        <v>88</v>
      </c>
    </row>
    <row r="18" spans="1:10">
      <c r="A18" s="4" t="s">
        <v>106</v>
      </c>
      <c r="B18" s="4" t="s">
        <v>107</v>
      </c>
      <c r="C18" s="6" t="s">
        <v>76</v>
      </c>
      <c r="E18" s="9">
        <v>779642.05</v>
      </c>
      <c r="G18" s="10">
        <f t="shared" si="0"/>
        <v>779642.05</v>
      </c>
      <c r="I18"/>
      <c r="J18" s="16" t="s">
        <v>101</v>
      </c>
    </row>
    <row r="19" spans="1:10">
      <c r="A19" s="4" t="s">
        <v>108</v>
      </c>
      <c r="B19" s="4" t="s">
        <v>109</v>
      </c>
      <c r="C19" s="6" t="s">
        <v>76</v>
      </c>
      <c r="E19" s="9">
        <v>666085.47250000003</v>
      </c>
      <c r="G19" s="10">
        <f t="shared" si="0"/>
        <v>666085.47250000003</v>
      </c>
      <c r="H19" s="2">
        <v>0</v>
      </c>
      <c r="I19"/>
      <c r="J19" s="1" t="s">
        <v>80</v>
      </c>
    </row>
    <row r="20" spans="1:10">
      <c r="A20" s="4" t="s">
        <v>110</v>
      </c>
      <c r="B20" s="4" t="s">
        <v>111</v>
      </c>
      <c r="C20" s="6" t="s">
        <v>72</v>
      </c>
      <c r="E20" s="9">
        <v>769080.93</v>
      </c>
      <c r="G20" s="10">
        <f t="shared" si="0"/>
        <v>769080.93</v>
      </c>
      <c r="H20" s="2">
        <v>0</v>
      </c>
      <c r="I20"/>
      <c r="J20" s="1" t="s">
        <v>80</v>
      </c>
    </row>
    <row r="21" spans="1:10">
      <c r="A21" s="4" t="s">
        <v>112</v>
      </c>
      <c r="B21" s="4" t="s">
        <v>113</v>
      </c>
      <c r="C21" s="6" t="s">
        <v>76</v>
      </c>
      <c r="E21" s="9">
        <v>11717876.6349</v>
      </c>
      <c r="G21" s="10">
        <f t="shared" si="0"/>
        <v>11717876.6349</v>
      </c>
      <c r="H21" s="2">
        <v>0</v>
      </c>
      <c r="I21"/>
      <c r="J21" s="1" t="s">
        <v>114</v>
      </c>
    </row>
    <row r="22" spans="1:10">
      <c r="A22" s="4" t="s">
        <v>115</v>
      </c>
      <c r="B22" s="4" t="s">
        <v>116</v>
      </c>
      <c r="C22" s="6" t="s">
        <v>76</v>
      </c>
      <c r="E22" s="9">
        <v>11574631.1209</v>
      </c>
      <c r="G22" s="10">
        <f t="shared" si="0"/>
        <v>11574631.1209</v>
      </c>
      <c r="H22" s="2">
        <v>0</v>
      </c>
      <c r="I22"/>
      <c r="J22" s="16" t="s">
        <v>101</v>
      </c>
    </row>
    <row r="23" spans="1:10">
      <c r="A23" s="4" t="s">
        <v>117</v>
      </c>
      <c r="B23" s="4" t="s">
        <v>118</v>
      </c>
      <c r="C23" s="6" t="s">
        <v>76</v>
      </c>
      <c r="E23" s="9">
        <v>2483496.3067999999</v>
      </c>
      <c r="G23" s="10">
        <f t="shared" si="0"/>
        <v>2482098.3067999999</v>
      </c>
      <c r="H23" s="2">
        <v>1398</v>
      </c>
      <c r="I23"/>
      <c r="J23" s="16" t="s">
        <v>88</v>
      </c>
    </row>
    <row r="24" spans="1:10">
      <c r="A24" s="4" t="s">
        <v>119</v>
      </c>
      <c r="B24" s="4" t="s">
        <v>120</v>
      </c>
      <c r="C24" s="6" t="s">
        <v>72</v>
      </c>
      <c r="E24" s="9">
        <v>126443.34179999999</v>
      </c>
      <c r="G24" s="10">
        <f t="shared" si="0"/>
        <v>61728.341800000002</v>
      </c>
      <c r="H24" s="11">
        <v>64715</v>
      </c>
      <c r="I24" s="20">
        <v>64715</v>
      </c>
      <c r="J24" s="16"/>
    </row>
    <row r="25" spans="1:10">
      <c r="A25" s="4" t="s">
        <v>121</v>
      </c>
      <c r="B25" s="4" t="s">
        <v>122</v>
      </c>
      <c r="C25" s="6" t="s">
        <v>76</v>
      </c>
      <c r="E25" s="9">
        <v>2980057.676</v>
      </c>
      <c r="G25" s="10">
        <f t="shared" si="0"/>
        <v>2961857.676</v>
      </c>
      <c r="H25" s="11">
        <v>18200</v>
      </c>
      <c r="I25" s="18">
        <v>1000</v>
      </c>
      <c r="J25" s="16" t="s">
        <v>88</v>
      </c>
    </row>
    <row r="26" spans="1:10">
      <c r="A26" s="4" t="s">
        <v>123</v>
      </c>
      <c r="B26" s="4" t="s">
        <v>124</v>
      </c>
      <c r="C26" s="6" t="s">
        <v>76</v>
      </c>
      <c r="E26" s="9">
        <v>9536057.6385999992</v>
      </c>
      <c r="G26" s="10">
        <f t="shared" si="0"/>
        <v>9536057.6385999992</v>
      </c>
      <c r="H26" s="2">
        <v>0</v>
      </c>
      <c r="I26"/>
      <c r="J26" s="16" t="s">
        <v>101</v>
      </c>
    </row>
    <row r="27" spans="1:10">
      <c r="A27" s="4" t="s">
        <v>125</v>
      </c>
      <c r="B27" s="4" t="s">
        <v>126</v>
      </c>
      <c r="C27" s="6" t="s">
        <v>76</v>
      </c>
      <c r="E27" s="9">
        <v>0</v>
      </c>
      <c r="G27" s="10">
        <f t="shared" si="0"/>
        <v>0</v>
      </c>
      <c r="H27" s="2">
        <v>0</v>
      </c>
      <c r="I27"/>
    </row>
    <row r="28" spans="1:10">
      <c r="A28" s="4" t="s">
        <v>127</v>
      </c>
      <c r="B28" s="4" t="s">
        <v>128</v>
      </c>
      <c r="C28" s="6" t="s">
        <v>76</v>
      </c>
      <c r="E28" s="9">
        <v>97500</v>
      </c>
      <c r="G28" s="10">
        <f t="shared" si="0"/>
        <v>97500</v>
      </c>
      <c r="H28" s="2">
        <v>0</v>
      </c>
      <c r="I28"/>
      <c r="J28" s="1" t="s">
        <v>80</v>
      </c>
    </row>
    <row r="29" spans="1:10">
      <c r="A29" s="4" t="s">
        <v>129</v>
      </c>
      <c r="B29" s="4" t="s">
        <v>130</v>
      </c>
      <c r="C29" s="6" t="s">
        <v>76</v>
      </c>
      <c r="E29" s="9">
        <v>2830643.3480000002</v>
      </c>
      <c r="G29" s="10">
        <f t="shared" si="0"/>
        <v>2830643.3480000002</v>
      </c>
      <c r="H29" s="2">
        <v>0</v>
      </c>
      <c r="I29"/>
      <c r="J29" s="16" t="s">
        <v>101</v>
      </c>
    </row>
    <row r="30" spans="1:10">
      <c r="A30" s="4" t="s">
        <v>131</v>
      </c>
      <c r="B30" s="4" t="s">
        <v>132</v>
      </c>
      <c r="C30" s="6" t="s">
        <v>76</v>
      </c>
      <c r="E30" s="9">
        <v>262620</v>
      </c>
      <c r="G30" s="10">
        <f t="shared" si="0"/>
        <v>262620</v>
      </c>
      <c r="H30" s="2">
        <v>0</v>
      </c>
      <c r="I30"/>
      <c r="J30" s="1" t="s">
        <v>80</v>
      </c>
    </row>
    <row r="31" spans="1:10">
      <c r="A31" s="4" t="s">
        <v>133</v>
      </c>
      <c r="B31" s="4" t="s">
        <v>134</v>
      </c>
      <c r="C31" s="6" t="s">
        <v>76</v>
      </c>
      <c r="E31" s="9">
        <v>3541660.72</v>
      </c>
      <c r="G31" s="10">
        <f t="shared" si="0"/>
        <v>3541660.72</v>
      </c>
      <c r="H31" s="2">
        <v>0</v>
      </c>
      <c r="I31"/>
      <c r="J31" s="1" t="s">
        <v>80</v>
      </c>
    </row>
    <row r="32" spans="1:10">
      <c r="A32" s="4" t="s">
        <v>135</v>
      </c>
      <c r="B32" s="4" t="s">
        <v>136</v>
      </c>
      <c r="C32" s="6" t="s">
        <v>76</v>
      </c>
      <c r="E32" s="9">
        <v>345751.42790000001</v>
      </c>
      <c r="G32" s="10">
        <f t="shared" si="0"/>
        <v>345751.42790000001</v>
      </c>
      <c r="H32" s="2">
        <v>0</v>
      </c>
      <c r="I32"/>
      <c r="J32" s="1" t="s">
        <v>80</v>
      </c>
    </row>
    <row r="33" spans="1:10">
      <c r="A33" s="4" t="s">
        <v>137</v>
      </c>
      <c r="B33" s="4" t="s">
        <v>138</v>
      </c>
      <c r="C33" s="6" t="s">
        <v>76</v>
      </c>
      <c r="E33" s="9">
        <v>543393.93599999999</v>
      </c>
      <c r="G33" s="10">
        <f t="shared" si="0"/>
        <v>543393.93599999999</v>
      </c>
      <c r="H33" s="2">
        <v>0</v>
      </c>
      <c r="I33"/>
      <c r="J33" s="1" t="s">
        <v>80</v>
      </c>
    </row>
    <row r="34" spans="1:10">
      <c r="A34" s="4" t="s">
        <v>139</v>
      </c>
      <c r="B34" s="4" t="s">
        <v>140</v>
      </c>
      <c r="C34" s="6" t="s">
        <v>76</v>
      </c>
      <c r="E34" s="9">
        <v>627004.21329999994</v>
      </c>
      <c r="G34" s="10">
        <f t="shared" si="0"/>
        <v>610004.21329999994</v>
      </c>
      <c r="H34" s="11">
        <v>17000</v>
      </c>
      <c r="I34" s="17"/>
      <c r="J34" s="16" t="s">
        <v>88</v>
      </c>
    </row>
    <row r="35" spans="1:10">
      <c r="A35" s="12" t="s">
        <v>141</v>
      </c>
      <c r="B35" s="12" t="s">
        <v>142</v>
      </c>
      <c r="C35" s="13" t="s">
        <v>76</v>
      </c>
      <c r="D35" s="14"/>
      <c r="E35" s="9">
        <v>0.32969999998807897</v>
      </c>
      <c r="F35" s="14"/>
      <c r="G35" s="15">
        <f t="shared" si="0"/>
        <v>0.32969999998807897</v>
      </c>
      <c r="H35" s="2">
        <v>0</v>
      </c>
      <c r="I35"/>
      <c r="J35" s="1" t="s">
        <v>80</v>
      </c>
    </row>
    <row r="36" spans="1:10">
      <c r="A36" s="4" t="s">
        <v>143</v>
      </c>
      <c r="B36" s="4" t="s">
        <v>144</v>
      </c>
      <c r="C36" s="6" t="s">
        <v>76</v>
      </c>
      <c r="E36" s="9">
        <v>-0.28719999790191703</v>
      </c>
      <c r="G36" s="10">
        <f t="shared" si="0"/>
        <v>-0.28719999790191703</v>
      </c>
      <c r="H36" s="2">
        <v>0</v>
      </c>
      <c r="I36"/>
    </row>
    <row r="37" spans="1:10">
      <c r="A37" s="4" t="s">
        <v>145</v>
      </c>
      <c r="B37" s="4" t="s">
        <v>146</v>
      </c>
      <c r="C37" s="6" t="s">
        <v>72</v>
      </c>
      <c r="E37" s="9">
        <v>2237506.0156</v>
      </c>
      <c r="G37" s="10">
        <f t="shared" si="0"/>
        <v>2237506.0156</v>
      </c>
      <c r="H37" s="2">
        <v>0</v>
      </c>
      <c r="I37"/>
      <c r="J37" s="1" t="s">
        <v>80</v>
      </c>
    </row>
    <row r="38" spans="1:10">
      <c r="A38" s="4" t="s">
        <v>147</v>
      </c>
      <c r="B38" s="4" t="s">
        <v>148</v>
      </c>
      <c r="C38" s="6" t="s">
        <v>72</v>
      </c>
      <c r="E38" s="9">
        <v>563631.25</v>
      </c>
      <c r="G38" s="10">
        <f t="shared" si="0"/>
        <v>563631.25</v>
      </c>
      <c r="H38" s="2">
        <v>0</v>
      </c>
      <c r="I38"/>
      <c r="J38" s="1" t="s">
        <v>80</v>
      </c>
    </row>
    <row r="39" spans="1:10">
      <c r="A39" s="4" t="s">
        <v>149</v>
      </c>
      <c r="B39" s="4" t="s">
        <v>150</v>
      </c>
      <c r="C39" s="6" t="s">
        <v>72</v>
      </c>
      <c r="E39" s="9">
        <v>261162.48699999999</v>
      </c>
      <c r="G39" s="10">
        <f t="shared" si="0"/>
        <v>206884.48699999999</v>
      </c>
      <c r="H39" s="11">
        <v>54278</v>
      </c>
      <c r="I39" s="17"/>
      <c r="J39" s="16" t="s">
        <v>88</v>
      </c>
    </row>
    <row r="40" spans="1:10">
      <c r="A40" s="4" t="s">
        <v>151</v>
      </c>
      <c r="B40" s="4" t="s">
        <v>152</v>
      </c>
      <c r="C40" s="6" t="s">
        <v>72</v>
      </c>
      <c r="E40" s="9">
        <v>134597.70000000001</v>
      </c>
      <c r="G40" s="10">
        <f t="shared" si="0"/>
        <v>134597.70000000001</v>
      </c>
      <c r="H40" s="2">
        <v>0</v>
      </c>
      <c r="I40"/>
      <c r="J40" s="1" t="s">
        <v>80</v>
      </c>
    </row>
    <row r="41" spans="1:10">
      <c r="A41" s="4" t="s">
        <v>153</v>
      </c>
      <c r="B41" s="4" t="s">
        <v>154</v>
      </c>
      <c r="C41" s="6" t="s">
        <v>72</v>
      </c>
      <c r="E41" s="9">
        <v>136637</v>
      </c>
      <c r="G41" s="10">
        <f t="shared" si="0"/>
        <v>113637</v>
      </c>
      <c r="H41" s="11">
        <v>23000</v>
      </c>
      <c r="I41" s="11"/>
      <c r="J41" s="16"/>
    </row>
    <row r="42" spans="1:10">
      <c r="A42" s="4" t="s">
        <v>155</v>
      </c>
      <c r="B42" s="4" t="s">
        <v>156</v>
      </c>
      <c r="C42" s="6" t="s">
        <v>72</v>
      </c>
      <c r="E42" s="9">
        <v>218449.2</v>
      </c>
      <c r="G42" s="10">
        <f t="shared" si="0"/>
        <v>218449.2</v>
      </c>
      <c r="H42" s="2">
        <v>0</v>
      </c>
      <c r="I42"/>
    </row>
    <row r="43" spans="1:10">
      <c r="A43" s="4" t="s">
        <v>157</v>
      </c>
      <c r="B43" s="4" t="s">
        <v>158</v>
      </c>
      <c r="C43" s="6" t="s">
        <v>72</v>
      </c>
      <c r="E43" s="9">
        <v>723842.40910000005</v>
      </c>
      <c r="G43" s="10">
        <f t="shared" si="0"/>
        <v>628917.82519999996</v>
      </c>
      <c r="H43" s="11">
        <v>94924.583899999998</v>
      </c>
      <c r="I43" s="17"/>
      <c r="J43" s="16" t="s">
        <v>88</v>
      </c>
    </row>
    <row r="44" spans="1:10">
      <c r="A44" s="4" t="s">
        <v>159</v>
      </c>
      <c r="B44" s="4" t="s">
        <v>160</v>
      </c>
      <c r="C44" s="6" t="s">
        <v>72</v>
      </c>
      <c r="E44" s="9">
        <v>946278.40000000002</v>
      </c>
      <c r="G44" s="10">
        <f t="shared" si="0"/>
        <v>946278.40000000002</v>
      </c>
      <c r="H44" s="2">
        <v>0</v>
      </c>
      <c r="I44"/>
      <c r="J44" s="1" t="s">
        <v>161</v>
      </c>
    </row>
    <row r="45" spans="1:10">
      <c r="A45" s="4" t="s">
        <v>162</v>
      </c>
      <c r="B45" s="4" t="s">
        <v>163</v>
      </c>
      <c r="C45" s="6" t="s">
        <v>76</v>
      </c>
      <c r="E45" s="9">
        <v>1941097.5615999999</v>
      </c>
      <c r="G45" s="10">
        <f t="shared" si="0"/>
        <v>1941097.5615999999</v>
      </c>
      <c r="H45" s="2">
        <v>0</v>
      </c>
      <c r="I45"/>
      <c r="J45" s="1" t="s">
        <v>80</v>
      </c>
    </row>
    <row r="46" spans="1:10">
      <c r="A46" s="4" t="s">
        <v>164</v>
      </c>
      <c r="B46" s="4" t="s">
        <v>165</v>
      </c>
      <c r="C46" s="6" t="s">
        <v>76</v>
      </c>
      <c r="E46" s="9">
        <v>609570.66339999996</v>
      </c>
      <c r="G46" s="10">
        <f t="shared" si="0"/>
        <v>609570.66339999996</v>
      </c>
      <c r="H46" s="2">
        <v>0</v>
      </c>
      <c r="I46"/>
      <c r="J46" s="1" t="s">
        <v>80</v>
      </c>
    </row>
    <row r="47" spans="1:10">
      <c r="A47" s="4" t="s">
        <v>166</v>
      </c>
      <c r="B47" s="4" t="s">
        <v>167</v>
      </c>
      <c r="C47" s="6" t="s">
        <v>76</v>
      </c>
      <c r="E47" s="9">
        <v>99000</v>
      </c>
      <c r="G47" s="10">
        <f t="shared" si="0"/>
        <v>99000</v>
      </c>
      <c r="H47" s="2">
        <v>0</v>
      </c>
      <c r="I47"/>
      <c r="J47" s="1" t="s">
        <v>80</v>
      </c>
    </row>
    <row r="48" spans="1:10">
      <c r="A48" s="4" t="s">
        <v>168</v>
      </c>
      <c r="B48" s="4" t="s">
        <v>169</v>
      </c>
      <c r="C48" s="6" t="s">
        <v>72</v>
      </c>
      <c r="E48" s="9">
        <v>175481</v>
      </c>
      <c r="G48" s="10">
        <f t="shared" si="0"/>
        <v>175481</v>
      </c>
      <c r="H48" s="2">
        <v>0</v>
      </c>
      <c r="I48"/>
      <c r="J48" s="1" t="s">
        <v>80</v>
      </c>
    </row>
    <row r="49" spans="1:10">
      <c r="A49" s="4" t="s">
        <v>170</v>
      </c>
      <c r="B49" s="4" t="s">
        <v>171</v>
      </c>
      <c r="C49" s="6" t="s">
        <v>76</v>
      </c>
      <c r="E49" s="9">
        <v>632757.55000000005</v>
      </c>
      <c r="G49" s="10">
        <f t="shared" si="0"/>
        <v>632757.55000000005</v>
      </c>
      <c r="H49" s="2">
        <v>0</v>
      </c>
      <c r="I49"/>
      <c r="J49" s="1" t="s">
        <v>172</v>
      </c>
    </row>
    <row r="50" spans="1:10">
      <c r="A50" s="4" t="s">
        <v>173</v>
      </c>
      <c r="B50" s="4" t="s">
        <v>174</v>
      </c>
      <c r="C50" s="6" t="s">
        <v>76</v>
      </c>
      <c r="E50" s="9">
        <v>1067941.44</v>
      </c>
      <c r="G50" s="10">
        <f t="shared" si="0"/>
        <v>1067941.44</v>
      </c>
      <c r="H50" s="2">
        <v>0</v>
      </c>
      <c r="I50"/>
      <c r="J50" s="1" t="s">
        <v>172</v>
      </c>
    </row>
    <row r="51" spans="1:10">
      <c r="A51" s="4" t="s">
        <v>175</v>
      </c>
      <c r="B51" s="4" t="s">
        <v>176</v>
      </c>
      <c r="C51" s="6" t="s">
        <v>76</v>
      </c>
      <c r="E51" s="9">
        <v>1673517.92</v>
      </c>
      <c r="G51" s="10">
        <f t="shared" si="0"/>
        <v>1673517.92</v>
      </c>
      <c r="H51" s="2">
        <v>0</v>
      </c>
      <c r="I51"/>
      <c r="J51" s="1" t="s">
        <v>172</v>
      </c>
    </row>
    <row r="52" spans="1:10">
      <c r="A52" s="4" t="s">
        <v>177</v>
      </c>
      <c r="B52" s="4" t="s">
        <v>178</v>
      </c>
      <c r="C52" s="6" t="s">
        <v>76</v>
      </c>
      <c r="E52" s="9">
        <v>909956</v>
      </c>
      <c r="G52" s="10">
        <f t="shared" si="0"/>
        <v>909956</v>
      </c>
      <c r="H52" s="2">
        <v>0</v>
      </c>
      <c r="I52"/>
      <c r="J52" s="1" t="s">
        <v>172</v>
      </c>
    </row>
    <row r="53" spans="1:10">
      <c r="A53" s="4" t="s">
        <v>179</v>
      </c>
      <c r="B53" s="4" t="s">
        <v>180</v>
      </c>
      <c r="C53" s="6" t="s">
        <v>76</v>
      </c>
      <c r="E53" s="9">
        <v>587426</v>
      </c>
      <c r="G53" s="10">
        <f t="shared" si="0"/>
        <v>587426</v>
      </c>
      <c r="H53" s="2">
        <v>0</v>
      </c>
      <c r="I53"/>
      <c r="J53" s="1" t="s">
        <v>181</v>
      </c>
    </row>
    <row r="54" spans="1:10">
      <c r="A54" s="4" t="s">
        <v>182</v>
      </c>
      <c r="B54" s="4" t="s">
        <v>183</v>
      </c>
      <c r="C54" s="6" t="s">
        <v>76</v>
      </c>
      <c r="E54" s="9">
        <v>5660865</v>
      </c>
      <c r="G54" s="10">
        <f t="shared" si="0"/>
        <v>5660865</v>
      </c>
      <c r="H54" s="2">
        <v>0</v>
      </c>
      <c r="I54"/>
      <c r="J54" s="1" t="s">
        <v>181</v>
      </c>
    </row>
    <row r="55" spans="1:10">
      <c r="A55" s="4" t="s">
        <v>184</v>
      </c>
      <c r="B55" s="4" t="s">
        <v>185</v>
      </c>
      <c r="C55" s="6" t="s">
        <v>76</v>
      </c>
      <c r="E55" s="9">
        <v>5548830.7699999996</v>
      </c>
      <c r="G55" s="10">
        <f t="shared" si="0"/>
        <v>5548830.7699999996</v>
      </c>
      <c r="H55" s="2">
        <v>0</v>
      </c>
      <c r="I55"/>
      <c r="J55" s="1" t="s">
        <v>181</v>
      </c>
    </row>
    <row r="56" spans="1:10">
      <c r="A56" s="4" t="s">
        <v>186</v>
      </c>
      <c r="B56" s="4" t="s">
        <v>187</v>
      </c>
      <c r="C56" s="6" t="s">
        <v>76</v>
      </c>
      <c r="E56" s="9">
        <v>9790194.4056000002</v>
      </c>
      <c r="G56" s="10">
        <f t="shared" si="0"/>
        <v>9790194.4056000002</v>
      </c>
      <c r="H56" s="2">
        <v>0</v>
      </c>
      <c r="I56"/>
      <c r="J56" s="1" t="s">
        <v>181</v>
      </c>
    </row>
    <row r="57" spans="1:10">
      <c r="A57" s="4" t="s">
        <v>188</v>
      </c>
      <c r="B57" s="4" t="s">
        <v>189</v>
      </c>
      <c r="C57" s="6" t="s">
        <v>72</v>
      </c>
      <c r="E57" s="9">
        <v>1900487.3234000001</v>
      </c>
      <c r="G57" s="10">
        <f t="shared" si="0"/>
        <v>1900487.3234000001</v>
      </c>
      <c r="H57" s="2">
        <v>0</v>
      </c>
      <c r="I57"/>
      <c r="J57" s="1" t="s">
        <v>181</v>
      </c>
    </row>
    <row r="58" spans="1:10">
      <c r="A58" s="4" t="s">
        <v>190</v>
      </c>
      <c r="B58" s="4" t="s">
        <v>191</v>
      </c>
      <c r="C58" s="6" t="s">
        <v>72</v>
      </c>
      <c r="E58" s="9">
        <v>1066357.6089999999</v>
      </c>
      <c r="G58" s="10">
        <f t="shared" si="0"/>
        <v>1033239.6090000001</v>
      </c>
      <c r="H58" s="11">
        <v>33118</v>
      </c>
      <c r="I58" s="17"/>
      <c r="J58" s="16" t="s">
        <v>88</v>
      </c>
    </row>
    <row r="59" spans="1:10">
      <c r="A59" s="4" t="s">
        <v>192</v>
      </c>
      <c r="B59" s="4" t="s">
        <v>193</v>
      </c>
      <c r="C59" s="6" t="s">
        <v>72</v>
      </c>
      <c r="E59" s="9">
        <v>356163.46240000002</v>
      </c>
      <c r="G59" s="10">
        <f t="shared" si="0"/>
        <v>282278.46240000002</v>
      </c>
      <c r="H59" s="11">
        <v>73885</v>
      </c>
      <c r="I59" s="17"/>
      <c r="J59" s="16" t="s">
        <v>88</v>
      </c>
    </row>
    <row r="60" spans="1:10">
      <c r="A60" s="4" t="s">
        <v>194</v>
      </c>
      <c r="B60" s="4" t="s">
        <v>195</v>
      </c>
      <c r="C60" s="6" t="s">
        <v>72</v>
      </c>
      <c r="E60" s="9">
        <v>55640</v>
      </c>
      <c r="G60" s="10">
        <f t="shared" si="0"/>
        <v>42630</v>
      </c>
      <c r="H60" s="11">
        <v>13010</v>
      </c>
      <c r="I60" s="17"/>
      <c r="J60" s="16" t="s">
        <v>88</v>
      </c>
    </row>
    <row r="61" spans="1:10">
      <c r="A61" s="4" t="s">
        <v>196</v>
      </c>
      <c r="B61" s="4" t="s">
        <v>197</v>
      </c>
      <c r="C61" s="6" t="s">
        <v>72</v>
      </c>
      <c r="E61" s="9">
        <v>598727.61860000005</v>
      </c>
      <c r="G61" s="10">
        <f t="shared" si="0"/>
        <v>577727.61860000005</v>
      </c>
      <c r="H61" s="11">
        <v>21000</v>
      </c>
      <c r="I61" s="17"/>
      <c r="J61" s="16" t="s">
        <v>88</v>
      </c>
    </row>
    <row r="62" spans="1:10">
      <c r="A62" s="4" t="s">
        <v>198</v>
      </c>
      <c r="B62" s="4" t="s">
        <v>199</v>
      </c>
      <c r="C62" s="6" t="s">
        <v>76</v>
      </c>
      <c r="E62" s="9">
        <v>715566.78280000004</v>
      </c>
      <c r="G62" s="10">
        <f t="shared" si="0"/>
        <v>609516.78280000004</v>
      </c>
      <c r="H62" s="11">
        <v>106050</v>
      </c>
      <c r="I62" s="17"/>
      <c r="J62" s="16" t="s">
        <v>88</v>
      </c>
    </row>
    <row r="63" spans="1:10">
      <c r="A63" s="4" t="s">
        <v>200</v>
      </c>
      <c r="B63" s="4" t="s">
        <v>201</v>
      </c>
      <c r="C63" s="6" t="s">
        <v>76</v>
      </c>
      <c r="E63" s="9">
        <v>393843.66</v>
      </c>
      <c r="F63" s="16"/>
      <c r="G63" s="10">
        <f t="shared" si="0"/>
        <v>393843.66</v>
      </c>
      <c r="H63" s="2">
        <v>0</v>
      </c>
      <c r="I63"/>
      <c r="J63" s="16"/>
    </row>
    <row r="64" spans="1:10">
      <c r="A64" s="4" t="s">
        <v>202</v>
      </c>
      <c r="B64" s="4" t="s">
        <v>203</v>
      </c>
      <c r="C64" s="6" t="s">
        <v>76</v>
      </c>
      <c r="E64" s="9">
        <v>301181.36</v>
      </c>
      <c r="G64" s="10">
        <f t="shared" si="0"/>
        <v>261825.36</v>
      </c>
      <c r="H64" s="11">
        <v>39356</v>
      </c>
      <c r="I64" s="17"/>
      <c r="J64" s="16" t="s">
        <v>88</v>
      </c>
    </row>
    <row r="65" spans="1:13">
      <c r="A65" s="4" t="s">
        <v>204</v>
      </c>
      <c r="B65" s="4" t="s">
        <v>205</v>
      </c>
      <c r="C65" s="6" t="s">
        <v>72</v>
      </c>
      <c r="E65" s="9">
        <v>477639.19099999999</v>
      </c>
      <c r="G65" s="10">
        <f t="shared" si="0"/>
        <v>477639.19099999999</v>
      </c>
      <c r="H65" s="2">
        <v>0</v>
      </c>
      <c r="I65"/>
      <c r="J65" s="1" t="s">
        <v>80</v>
      </c>
    </row>
    <row r="66" spans="1:13">
      <c r="A66" s="4" t="s">
        <v>206</v>
      </c>
      <c r="B66" s="4" t="s">
        <v>207</v>
      </c>
      <c r="C66" s="6" t="s">
        <v>72</v>
      </c>
      <c r="E66" s="9">
        <v>678638.5</v>
      </c>
      <c r="G66" s="10">
        <f t="shared" si="0"/>
        <v>678638.5</v>
      </c>
      <c r="H66" s="2">
        <v>0</v>
      </c>
      <c r="I66"/>
      <c r="J66" s="1" t="s">
        <v>80</v>
      </c>
    </row>
    <row r="67" spans="1:13">
      <c r="A67" s="4" t="s">
        <v>208</v>
      </c>
      <c r="B67" s="4" t="s">
        <v>209</v>
      </c>
      <c r="C67" s="6" t="s">
        <v>76</v>
      </c>
      <c r="E67" s="9">
        <v>245508.07339999999</v>
      </c>
      <c r="G67" s="10">
        <f t="shared" si="0"/>
        <v>245508.07339999999</v>
      </c>
      <c r="H67" s="2">
        <v>0</v>
      </c>
      <c r="I67"/>
      <c r="J67" s="1" t="s">
        <v>80</v>
      </c>
    </row>
    <row r="68" spans="1:13">
      <c r="A68" s="4" t="s">
        <v>210</v>
      </c>
      <c r="B68" s="4" t="s">
        <v>211</v>
      </c>
      <c r="C68" s="6" t="s">
        <v>72</v>
      </c>
      <c r="E68" s="9">
        <v>458502.25640000001</v>
      </c>
      <c r="G68" s="10">
        <f t="shared" si="0"/>
        <v>373906.75</v>
      </c>
      <c r="H68" s="11">
        <v>84595.506399999998</v>
      </c>
      <c r="I68" s="17"/>
      <c r="J68" s="16" t="s">
        <v>88</v>
      </c>
    </row>
    <row r="69" spans="1:13">
      <c r="A69" s="4" t="s">
        <v>212</v>
      </c>
      <c r="B69" s="4" t="s">
        <v>213</v>
      </c>
      <c r="C69" s="6" t="s">
        <v>72</v>
      </c>
      <c r="E69" s="9">
        <v>491482.77309999999</v>
      </c>
      <c r="G69" s="10">
        <f t="shared" ref="G69:G94" si="1">+E69-H69</f>
        <v>491482.77309999999</v>
      </c>
      <c r="H69" s="2">
        <v>0</v>
      </c>
      <c r="I69"/>
    </row>
    <row r="70" spans="1:13">
      <c r="A70" s="4" t="s">
        <v>214</v>
      </c>
      <c r="B70" s="4" t="s">
        <v>215</v>
      </c>
      <c r="C70" s="6" t="s">
        <v>72</v>
      </c>
      <c r="E70" s="9">
        <v>1485</v>
      </c>
      <c r="G70" s="10">
        <f t="shared" si="1"/>
        <v>1485</v>
      </c>
      <c r="H70" s="2">
        <v>0</v>
      </c>
      <c r="I70"/>
    </row>
    <row r="71" spans="1:13">
      <c r="A71" s="4" t="s">
        <v>216</v>
      </c>
      <c r="B71" s="4" t="s">
        <v>217</v>
      </c>
      <c r="C71" s="6" t="s">
        <v>72</v>
      </c>
      <c r="E71" s="9">
        <v>25120</v>
      </c>
      <c r="G71" s="10">
        <f t="shared" si="1"/>
        <v>25120</v>
      </c>
      <c r="H71" s="2">
        <v>0</v>
      </c>
      <c r="I71"/>
    </row>
    <row r="72" spans="1:13">
      <c r="A72" s="4" t="s">
        <v>218</v>
      </c>
      <c r="B72" s="4" t="s">
        <v>219</v>
      </c>
      <c r="C72" s="6" t="s">
        <v>72</v>
      </c>
      <c r="E72" s="9">
        <v>52905</v>
      </c>
      <c r="G72" s="10">
        <f t="shared" si="1"/>
        <v>0</v>
      </c>
      <c r="H72" s="11">
        <v>52905</v>
      </c>
      <c r="I72" s="11"/>
      <c r="J72" s="16" t="s">
        <v>220</v>
      </c>
    </row>
    <row r="73" spans="1:13">
      <c r="A73" s="4" t="s">
        <v>221</v>
      </c>
      <c r="B73" s="4" t="s">
        <v>222</v>
      </c>
      <c r="C73" s="6" t="s">
        <v>72</v>
      </c>
      <c r="E73" s="9">
        <v>30955055</v>
      </c>
      <c r="G73" s="10">
        <f t="shared" si="1"/>
        <v>30955055</v>
      </c>
      <c r="H73" s="2">
        <v>0</v>
      </c>
      <c r="I73"/>
    </row>
    <row r="74" spans="1:13">
      <c r="A74" s="4" t="s">
        <v>223</v>
      </c>
      <c r="B74" s="4" t="s">
        <v>224</v>
      </c>
      <c r="C74" s="6" t="s">
        <v>72</v>
      </c>
      <c r="E74" s="9">
        <v>3286179.5</v>
      </c>
      <c r="G74" s="10">
        <f t="shared" si="1"/>
        <v>3286179.5</v>
      </c>
      <c r="H74" s="2">
        <v>0</v>
      </c>
      <c r="I74"/>
    </row>
    <row r="75" spans="1:13">
      <c r="A75" s="4" t="s">
        <v>225</v>
      </c>
      <c r="B75" s="4" t="s">
        <v>226</v>
      </c>
      <c r="C75" s="6" t="s">
        <v>72</v>
      </c>
      <c r="E75" s="9">
        <v>75000</v>
      </c>
      <c r="G75" s="10">
        <f t="shared" si="1"/>
        <v>75000</v>
      </c>
      <c r="H75" s="2">
        <v>0</v>
      </c>
      <c r="I75"/>
      <c r="K75" s="31"/>
    </row>
    <row r="76" spans="1:13">
      <c r="A76" s="4" t="s">
        <v>227</v>
      </c>
      <c r="B76" s="4" t="s">
        <v>228</v>
      </c>
      <c r="C76" s="6" t="s">
        <v>72</v>
      </c>
      <c r="E76" s="21">
        <v>1296389.8518000001</v>
      </c>
      <c r="F76" s="22"/>
      <c r="G76" s="10">
        <f t="shared" si="1"/>
        <v>584213.85179999995</v>
      </c>
      <c r="H76" s="11">
        <v>712176</v>
      </c>
      <c r="I76" s="11"/>
      <c r="J76" s="16" t="s">
        <v>229</v>
      </c>
      <c r="K76" s="31">
        <v>2.9999974766726999E-3</v>
      </c>
      <c r="L76" s="22"/>
      <c r="M76" s="1" t="s">
        <v>69</v>
      </c>
    </row>
    <row r="77" spans="1:13">
      <c r="A77" s="4" t="s">
        <v>230</v>
      </c>
      <c r="B77" s="4" t="s">
        <v>231</v>
      </c>
      <c r="C77" s="6" t="s">
        <v>76</v>
      </c>
      <c r="E77" s="9">
        <v>493109.67749999999</v>
      </c>
      <c r="G77" s="10">
        <f t="shared" si="1"/>
        <v>-0.322500000009313</v>
      </c>
      <c r="H77" s="23">
        <v>493110</v>
      </c>
      <c r="I77"/>
      <c r="J77" s="32">
        <v>2.9999974766726999E-3</v>
      </c>
    </row>
    <row r="78" spans="1:13">
      <c r="A78" s="4" t="s">
        <v>232</v>
      </c>
      <c r="B78" s="4" t="s">
        <v>233</v>
      </c>
      <c r="C78" s="6" t="s">
        <v>76</v>
      </c>
      <c r="E78" s="9">
        <v>58833.574999999997</v>
      </c>
      <c r="G78" s="10">
        <f t="shared" si="1"/>
        <v>-0.42500000000290999</v>
      </c>
      <c r="H78" s="23">
        <v>58834</v>
      </c>
      <c r="I78"/>
    </row>
    <row r="79" spans="1:13">
      <c r="A79" s="4" t="s">
        <v>234</v>
      </c>
      <c r="B79" s="4" t="s">
        <v>235</v>
      </c>
      <c r="C79" s="6" t="s">
        <v>72</v>
      </c>
      <c r="E79" s="9">
        <v>77295.0628</v>
      </c>
      <c r="G79" s="10">
        <f t="shared" si="1"/>
        <v>77295.0628</v>
      </c>
      <c r="H79" s="2">
        <v>0</v>
      </c>
      <c r="I79"/>
      <c r="J79" s="1" t="s">
        <v>236</v>
      </c>
      <c r="K79" s="2"/>
      <c r="L79" s="22"/>
    </row>
    <row r="80" spans="1:13">
      <c r="A80" s="4" t="s">
        <v>237</v>
      </c>
      <c r="B80" s="4" t="s">
        <v>238</v>
      </c>
      <c r="C80" s="6" t="s">
        <v>72</v>
      </c>
      <c r="E80" s="9">
        <v>182809.93919999999</v>
      </c>
      <c r="G80" s="10">
        <f t="shared" si="1"/>
        <v>182809.93919999999</v>
      </c>
      <c r="H80" s="1"/>
      <c r="I80" s="1"/>
      <c r="K80" s="2"/>
      <c r="L80" s="22"/>
    </row>
    <row r="81" spans="1:14">
      <c r="A81" s="4" t="s">
        <v>239</v>
      </c>
      <c r="B81" s="4" t="s">
        <v>240</v>
      </c>
      <c r="C81" s="6" t="s">
        <v>72</v>
      </c>
      <c r="E81" s="9">
        <v>165236.89300000001</v>
      </c>
      <c r="G81" s="10">
        <f t="shared" si="1"/>
        <v>165236.89300000001</v>
      </c>
      <c r="H81" s="1"/>
      <c r="I81" s="1"/>
      <c r="K81" s="2"/>
      <c r="L81" s="10"/>
    </row>
    <row r="82" spans="1:14">
      <c r="A82" s="4" t="s">
        <v>241</v>
      </c>
      <c r="B82" s="4" t="s">
        <v>242</v>
      </c>
      <c r="C82" s="6" t="s">
        <v>72</v>
      </c>
      <c r="E82" s="9">
        <v>1401545.94</v>
      </c>
      <c r="G82" s="10">
        <f t="shared" si="1"/>
        <v>1401545.94</v>
      </c>
      <c r="H82" s="1"/>
      <c r="I82" s="1"/>
      <c r="J82" s="31">
        <v>2.9999974766726999E-3</v>
      </c>
      <c r="K82" s="2"/>
      <c r="L82" s="22"/>
    </row>
    <row r="83" spans="1:14">
      <c r="A83" s="24" t="s">
        <v>243</v>
      </c>
      <c r="B83" s="24" t="s">
        <v>244</v>
      </c>
      <c r="C83" s="6" t="s">
        <v>72</v>
      </c>
      <c r="E83" s="9">
        <v>-2886890</v>
      </c>
      <c r="G83" s="10">
        <f t="shared" si="1"/>
        <v>-2886890</v>
      </c>
      <c r="H83" s="1"/>
      <c r="I83" s="1"/>
      <c r="K83" s="2"/>
      <c r="L83" s="22"/>
    </row>
    <row r="84" spans="1:14">
      <c r="A84" s="24" t="s">
        <v>245</v>
      </c>
      <c r="B84" s="24" t="s">
        <v>246</v>
      </c>
      <c r="C84" s="6" t="s">
        <v>72</v>
      </c>
      <c r="E84" s="9">
        <v>0.28719999790191703</v>
      </c>
      <c r="G84" s="10">
        <f t="shared" si="1"/>
        <v>0.28719999790191703</v>
      </c>
      <c r="H84" s="1"/>
      <c r="I84" s="1"/>
      <c r="K84" s="2"/>
      <c r="L84" s="22"/>
    </row>
    <row r="85" spans="1:14">
      <c r="A85" s="24" t="s">
        <v>247</v>
      </c>
      <c r="B85" s="24" t="s">
        <v>248</v>
      </c>
      <c r="C85" s="6" t="s">
        <v>72</v>
      </c>
      <c r="E85" s="9">
        <v>-65177137.989600003</v>
      </c>
      <c r="G85" s="10">
        <f t="shared" si="1"/>
        <v>-65177137.989600003</v>
      </c>
      <c r="H85" s="1"/>
      <c r="I85" s="1"/>
      <c r="K85" s="2"/>
      <c r="L85" s="22"/>
    </row>
    <row r="86" spans="1:14">
      <c r="A86" s="24" t="s">
        <v>249</v>
      </c>
      <c r="B86" s="24" t="s">
        <v>250</v>
      </c>
      <c r="C86" s="6" t="s">
        <v>72</v>
      </c>
      <c r="E86" s="25">
        <v>-13149979.608200001</v>
      </c>
      <c r="G86" s="10">
        <f t="shared" si="1"/>
        <v>-13149979.608200001</v>
      </c>
      <c r="H86" s="1"/>
      <c r="I86" s="1"/>
      <c r="K86" s="2"/>
      <c r="L86" s="22"/>
    </row>
    <row r="87" spans="1:14">
      <c r="A87" s="24" t="s">
        <v>251</v>
      </c>
      <c r="B87" s="24" t="s">
        <v>252</v>
      </c>
      <c r="C87" s="6" t="s">
        <v>72</v>
      </c>
      <c r="E87" s="25">
        <v>-9630320.4499999993</v>
      </c>
      <c r="G87" s="10">
        <f t="shared" si="1"/>
        <v>-9630320.4499999993</v>
      </c>
      <c r="H87" s="1"/>
      <c r="I87" s="1"/>
      <c r="K87" s="2"/>
      <c r="L87" s="22"/>
    </row>
    <row r="88" spans="1:14">
      <c r="A88" s="24" t="s">
        <v>253</v>
      </c>
      <c r="B88" s="24" t="s">
        <v>254</v>
      </c>
      <c r="C88" s="6" t="s">
        <v>72</v>
      </c>
      <c r="E88" s="25">
        <v>-12316613.8673</v>
      </c>
      <c r="G88" s="10">
        <f t="shared" si="1"/>
        <v>-12316613.8673</v>
      </c>
      <c r="H88" s="1"/>
      <c r="I88" s="1"/>
      <c r="K88" s="2"/>
      <c r="L88" s="22"/>
    </row>
    <row r="89" spans="1:14">
      <c r="A89" s="24" t="s">
        <v>255</v>
      </c>
      <c r="B89" s="24" t="s">
        <v>256</v>
      </c>
      <c r="C89" s="6" t="s">
        <v>72</v>
      </c>
      <c r="E89" s="9">
        <v>-91436972.880899996</v>
      </c>
      <c r="G89" s="10">
        <f t="shared" si="1"/>
        <v>-91436972.880899996</v>
      </c>
      <c r="H89" s="1"/>
      <c r="I89" s="1"/>
      <c r="K89" s="2"/>
      <c r="L89" s="22"/>
    </row>
    <row r="90" spans="1:14">
      <c r="A90" s="24" t="s">
        <v>257</v>
      </c>
      <c r="B90" s="24" t="s">
        <v>258</v>
      </c>
      <c r="C90" s="6" t="s">
        <v>72</v>
      </c>
      <c r="E90" s="9">
        <v>-140199.6</v>
      </c>
      <c r="G90" s="10">
        <f t="shared" si="1"/>
        <v>-140199.6</v>
      </c>
      <c r="H90" s="1"/>
      <c r="I90" s="1"/>
      <c r="K90" s="2"/>
      <c r="L90" s="22"/>
    </row>
    <row r="91" spans="1:14">
      <c r="A91" s="26" t="s">
        <v>259</v>
      </c>
      <c r="B91" s="26" t="s">
        <v>260</v>
      </c>
      <c r="C91" s="6" t="s">
        <v>72</v>
      </c>
      <c r="E91" s="9">
        <v>0</v>
      </c>
      <c r="G91" s="10">
        <f t="shared" si="1"/>
        <v>0</v>
      </c>
      <c r="H91" s="1"/>
      <c r="I91" s="1"/>
      <c r="K91" s="2"/>
      <c r="L91" s="22"/>
    </row>
    <row r="92" spans="1:14">
      <c r="A92" s="24" t="s">
        <v>261</v>
      </c>
      <c r="B92" s="24" t="s">
        <v>262</v>
      </c>
      <c r="C92" s="6" t="s">
        <v>72</v>
      </c>
      <c r="E92" s="9">
        <v>-869.89250000000004</v>
      </c>
      <c r="G92" s="10">
        <f t="shared" si="1"/>
        <v>-869.89250000000004</v>
      </c>
      <c r="H92" s="1"/>
      <c r="I92" s="1"/>
      <c r="K92" s="2"/>
      <c r="L92" s="22"/>
    </row>
    <row r="93" spans="1:14">
      <c r="A93" s="24" t="s">
        <v>263</v>
      </c>
      <c r="B93" s="24" t="s">
        <v>264</v>
      </c>
      <c r="C93" s="6" t="s">
        <v>72</v>
      </c>
      <c r="E93" s="9">
        <v>-371017.4633</v>
      </c>
      <c r="G93" s="10">
        <f t="shared" si="1"/>
        <v>-371017.4633</v>
      </c>
      <c r="H93" s="1"/>
      <c r="I93" s="1"/>
      <c r="K93" s="2"/>
      <c r="L93" s="22"/>
    </row>
    <row r="94" spans="1:14">
      <c r="A94" s="24" t="s">
        <v>265</v>
      </c>
      <c r="B94" s="24" t="s">
        <v>266</v>
      </c>
      <c r="C94" s="6" t="s">
        <v>72</v>
      </c>
      <c r="E94" s="9">
        <v>-119.6352</v>
      </c>
      <c r="G94" s="10">
        <f t="shared" si="1"/>
        <v>-119.6352</v>
      </c>
      <c r="H94" s="1"/>
      <c r="I94" s="1"/>
      <c r="K94" s="2"/>
      <c r="L94" s="22"/>
    </row>
    <row r="95" spans="1:14">
      <c r="A95" s="4"/>
      <c r="B95" s="4"/>
      <c r="C95" s="6"/>
      <c r="E95" s="27"/>
      <c r="G95" s="10"/>
      <c r="H95" s="1"/>
      <c r="I95" s="1"/>
      <c r="K95" s="2"/>
      <c r="L95" s="22"/>
    </row>
    <row r="96" spans="1:14">
      <c r="A96" s="4"/>
      <c r="B96" s="4"/>
      <c r="C96" s="6"/>
      <c r="E96" s="27"/>
      <c r="G96" s="10"/>
      <c r="H96" s="1"/>
      <c r="I96" s="1"/>
      <c r="K96" s="2"/>
      <c r="L96" s="22"/>
      <c r="N96" s="10"/>
    </row>
    <row r="97" spans="1:11">
      <c r="E97" s="8">
        <f>SUM(E4:E94)</f>
        <v>-33935276.434</v>
      </c>
      <c r="F97" s="8"/>
      <c r="G97" s="8">
        <f>SUM(G4:G94)</f>
        <v>-36008722.524300002</v>
      </c>
      <c r="H97" s="8">
        <f>SUM(H4:H94)</f>
        <v>2073446.0903</v>
      </c>
      <c r="I97" s="8"/>
      <c r="K97" s="2">
        <v>-90782098.660899997</v>
      </c>
    </row>
    <row r="99" spans="1:11">
      <c r="D99" s="1" t="s">
        <v>267</v>
      </c>
      <c r="E99" s="8"/>
      <c r="G99" s="10">
        <f>-G97</f>
        <v>36008722.524300002</v>
      </c>
    </row>
    <row r="100" spans="1:11">
      <c r="D100" s="1" t="s">
        <v>268</v>
      </c>
      <c r="G100" s="28">
        <f>15%*G99</f>
        <v>5401308.378645</v>
      </c>
    </row>
    <row r="102" spans="1:11">
      <c r="A102" s="29"/>
      <c r="B102" s="30"/>
      <c r="D102" s="30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state="frozen"/>
      <selection activeCell="H97" sqref="H97"/>
      <pageMargins left="0.75" right="0.75" top="1" bottom="1" header="0" footer="0"/>
      <pageSetup orientation="landscape"/>
      <headerFooter alignWithMargins="0"/>
      <autoFilter ref="A2:M2" xr:uid="{583D215C-A645-4CCE-9DDC-F438B74823E1}"/>
    </customSheetView>
    <customSheetView guid="{22AB98C9-5529-497A-9DE7-02FC5BFD3E55}" showAutoFilter="1" state="hidden">
      <pane xSplit="2" ySplit="2" topLeftCell="C78" state="frozen"/>
      <selection activeCell="H97" sqref="H97"/>
      <pageMargins left="0.75" right="0.75" top="1" bottom="1" header="0" footer="0"/>
      <pageSetup orientation="landscape"/>
      <headerFooter alignWithMargins="0"/>
      <autoFilter ref="A2:M2" xr:uid="{B4D73338-26D8-4A20-B3EC-0077FE0CFFC4}"/>
    </customSheetView>
    <customSheetView guid="{181386F5-8DAB-4E85-A3D6-B3649233DDF4}" showAutoFilter="1" state="hidden">
      <pane xSplit="2" ySplit="2" topLeftCell="C78" state="frozen"/>
      <selection activeCell="H97" sqref="H97"/>
      <pageMargins left="0.75" right="0.75" top="1" bottom="1" header="0" footer="0"/>
      <pageSetup orientation="landscape"/>
      <headerFooter alignWithMargins="0"/>
      <autoFilter ref="A2:M2" xr:uid="{DD5A23C3-4676-4C39-ABFE-474FB2A0A027}"/>
    </customSheetView>
  </customSheetViews>
  <pageMargins left="0.75" right="0.75" top="1" bottom="1" header="0" footer="0"/>
  <pageSetup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User_Finance</cp:lastModifiedBy>
  <cp:lastPrinted>2016-10-03T09:59:00Z</cp:lastPrinted>
  <dcterms:created xsi:type="dcterms:W3CDTF">2012-01-19T09:31:00Z</dcterms:created>
  <dcterms:modified xsi:type="dcterms:W3CDTF">2025-07-25T08:58:50Z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3B206613DAD5416899AF46EE84AF82AB_12</vt:lpwstr>
  </property>
  <property fmtid="{D5CDD505-2E9C-101B-9397-08002B2CF9AE}" pid="3" name="KSOProductBuildVer">
    <vt:lpwstr>1033-12.2.0.21931</vt:lpwstr>
  </property>
</Properties>
</file>