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1 UP\Bilance\Bilanci 2021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57" i="18" s="1"/>
  <c r="F57" i="18" s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<sst xmlns="http://schemas.openxmlformats.org/spreadsheetml/2006/main" count="414" uniqueCount="271">
  <si>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</si>
  <si>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</si>
  <si>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</si>
  <si>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</si>
  <si>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</si>
  <si>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</si>
  <si>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</si>
  <si>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</si>
  <si>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</si>
  <si>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</si>
  <si>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</si>
  <si>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</si>
  <si>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</si>
  <si>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</si>
  <si>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</si>
  <si>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</si>
  <si>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</si>
  <si>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</si>
  <si>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</si>
  <si>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</si>
  <si>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</si>
  <si>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</si>
  <si>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</si>
  <si>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</si>
  <si>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</si>
  <si>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</si>
  <si>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</si>
  <si>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</si>
  <si>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</si>
  <si>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</si>
  <si>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</si>
  <si>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</si>
  <si>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</si>
  <si>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</si>
  <si>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</si>
  <si>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</si>
  <si>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</si>
  <si>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</si>
  <si>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</si>
  <si>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</si>
  <si>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</si>
  <si>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</si>
  <si>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</si>
  <si>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</si>
  <si>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</si>
  <si>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</si>
  <si>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</si>
  <si>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</si>
  <si>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</si>
  <si>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</si>
  <si>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</si>
  <si>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</si>
  <si>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</si>
  <si>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</si>
  <si>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</si>
  <si>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</si>
  <si>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</si>
  <si>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</si>
  <si>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</si>
  <si>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</si>
  <si>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</si>
  <si>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</si>
  <si>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</si>
  <si>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</si>
  <si>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</si>
  <si>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</si>
  <si>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</si>
  <si>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</si>
  <si>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</si>
  <si>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</si>
  <si>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</si>
  <si>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</si>
  <si>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</si>
  <si>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</si>
  <si>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</si>
  <si>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</si>
  <si>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</si>
  <si>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</si>
  <si>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</si>
  <si>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</si>
  <si>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</si>
  <si>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</si>
  <si>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</si>
  <si>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</si>
  <si>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</si>
  <si>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</si>
  <si>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</si>
  <si>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</si>
  <si>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</si>
  <si>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</si>
  <si>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</si>
  <si>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</si>
  <si>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</si>
  <si>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</si>
  <si>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</si>
  <si>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</si>
  <si>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</si>
  <si>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</si>
  <si>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</si>
  <si>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</si>
  <si>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</si>
  <si>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</si>
  <si>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</si>
  <si>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</si>
  <si>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</si>
  <si>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</si>
  <si>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</si>
  <si>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</si>
  <si>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</si>
  <si>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</si>
  <si>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</si>
  <si>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</si>
  <si>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</si>
  <si>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</si>
  <si>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</si>
  <si>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</si>
  <si>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</si>
  <si>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</si>
  <si>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</si>
  <si>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</si>
  <si>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</si>
  <si>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</si>
  <si>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</si>
  <si>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</si>
  <si>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</si>
  <si>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</si>
  <si>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</si>
  <si>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</si>
  <si>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</si>
  <si>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</si>
  <si>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</si>
  <si>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</si>
  <si>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</si>
  <si>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</si>
  <si>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</si>
  <si>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</si>
  <si>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</si>
  <si>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</si>
  <si>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</si>
  <si>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</si>
  <si>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</si>
  <si>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</si>
  <si>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</si>
  <si>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</si>
  <si>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</si>
  <si>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</si>
  <si>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</si>
  <si>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</si>
  <si>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</si>
  <si>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</si>
  <si>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</si>
  <si>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</si>
  <si>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</si>
  <si>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</si>
  <si>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</si>
  <si>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</si>
  <si>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</si>
  <si>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</si>
  <si>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</si>
  <si>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</si>
  <si>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</si>
  <si>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</si>
  <si>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</si>
  <si>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</si>
  <si>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</si>
  <si>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</si>
  <si>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</si>
  <si>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</si>
  <si>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</si>
  <si>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</si>
  <si>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</si>
  <si>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</si>
  <si>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</si>
  <si>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</si>
  <si>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</si>
  <si>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</si>
  <si>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</si>
  <si>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</si>
  <si>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</si>
  <si>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</si>
  <si>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</si>
  <si>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</si>
  <si>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</si>
  <si>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</si>
  <si>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</si>
  <si>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</si>
  <si>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</si>
  <si>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</si>
  <si>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</si>
  <si>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</si>
  <si>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</si>
  <si>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</si>
  <si>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</si>
  <si>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</si>
  <si>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</si>
  <si>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</si>
  <si>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</si>
  <si>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</si>
  <si>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</si>
  <si>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</si>
  <si>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</si>
  <si>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</si>
  <si>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</si>
  <si>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</si>
  <si>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</si>
  <si>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</si>
  <si>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</si>
  <si>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</si>
  <si>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</si>
  <si>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</si>
  <si>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</si>
  <si>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</si>
  <si>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</si>
  <si>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</si>
  <si>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</si>
  <si>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</si>
  <si>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</si>
  <si>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</si>
  <si>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</si>
  <si>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</si>
  <si>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</si>
  <si>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</si>
  <si>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</si>
  <si>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</si>
  <si>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</si>
  <si>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</si>
  <si>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</si>
  <si>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</si>
  <si>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</si>
  <si>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</si>
  <si>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</si>
  <si>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</si>
  <si>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</si>
  <si>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</si>
  <si>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</si>
  <si>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</si>
  <si>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</si>
  <si>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</si>
  <si>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</si>
  <si>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</si>
  <si>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</si>
  <si>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</si>
  <si>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</si>
  <si>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</si>
  <si>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</si>
  <si>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</si>
  <si>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</si>
  <si>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</si>
  <si>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</si>
  <si>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</si>
  <si>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</si>
  <si>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</si>
  <si>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</si>
  <si>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</si>
  <si>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</si>
  <si>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</si>
  <si>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</si>
  <si>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</si>
  <si>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</si>
  <si>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</si>
  <si>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</si>
  <si>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</si>
  <si>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</si>
  <si>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</si>
  <si>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</si>
  <si>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</si>
  <si>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</si>
  <si>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</si>
  <si>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</si>
  <si>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1 up shpk</t>
  </si>
  <si>
    <t>l01927003p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</si>
</sst>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3651151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" zoomScaleNormal="100" workbookViewId="0">
      <selection activeCell="D3" sqref="D3"/>
    </sheetView>
  </sheetViews>
  <sheetFormatPr defaultRowHeight="15"/>
  <cols>
    <col min="1" max="1" width="110.5703125" style="42" customWidth="1"/>
    <col min="2" max="2" width="49.4257812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590429755</v>
      </c>
      <c r="C10" s="52"/>
      <c r="D10" s="64">
        <v>564400283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6618489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-545493784</v>
      </c>
      <c r="C19" s="52"/>
      <c r="D19" s="64">
        <v>-486209498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-21202099</v>
      </c>
      <c r="C22" s="52"/>
      <c r="D22" s="64">
        <v>-41981493</v>
      </c>
      <c r="E22" s="51"/>
      <c r="F22" s="42"/>
    </row>
    <row r="23" spans="1:6">
      <c r="A23" s="63" t="s">
        <v>246</v>
      </c>
      <c r="B23" s="64">
        <v>-2665580</v>
      </c>
      <c r="C23" s="52"/>
      <c r="D23" s="64">
        <v>-5088545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-72175</v>
      </c>
      <c r="C26" s="52"/>
      <c r="D26" s="64">
        <v>-1506360</v>
      </c>
      <c r="E26" s="51"/>
      <c r="F26" s="42"/>
    </row>
    <row r="27" spans="1:6">
      <c r="A27" s="45" t="s">
        <v>221</v>
      </c>
      <c r="B27" s="64">
        <v>-22948668</v>
      </c>
      <c r="C27" s="52"/>
      <c r="D27" s="64">
        <v>-12344102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92715</v>
      </c>
      <c r="E32" s="51"/>
      <c r="F32" s="42"/>
    </row>
    <row r="33" spans="1:6" ht="15" customHeight="1">
      <c r="A33" s="63" t="s">
        <v>255</v>
      </c>
      <c r="B33" s="64">
        <v>3</v>
      </c>
      <c r="C33" s="52"/>
      <c r="D33" s="64">
        <v>3</v>
      </c>
      <c r="E33" s="51"/>
      <c r="F33" s="42"/>
    </row>
    <row r="34" spans="1:6" ht="15" customHeight="1">
      <c r="A34" s="63" t="s">
        <v>251</v>
      </c>
      <c r="B34" s="64">
        <v>160474</v>
      </c>
      <c r="C34" s="52"/>
      <c r="D34" s="64">
        <v>553164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-5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-11937</v>
      </c>
      <c r="C38" s="52"/>
      <c r="D38" s="64">
        <v>-264311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4814473</v>
      </c>
      <c r="C42" s="55"/>
      <c r="D42" s="54">
        <f>SUM(D9:D41)</f>
        <v>17651856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-1163322</v>
      </c>
      <c r="C44" s="52"/>
      <c r="D44" s="64">
        <v>-3751041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3651151</v>
      </c>
      <c r="C47" s="58"/>
      <c r="D47" s="66">
        <f>SUM(D42:D46)</f>
        <v>13900815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4"/>
      <c r="E50" s="51"/>
      <c r="F50" s="42"/>
    </row>
    <row r="51" spans="1:6">
      <c r="A51" s="63" t="s">
        <v>231</v>
      </c>
      <c r="B51" s="64"/>
      <c r="C51" s="53"/>
      <c r="D51" s="64"/>
      <c r="E51" s="51"/>
      <c r="F51" s="42"/>
    </row>
    <row r="52" spans="1:6">
      <c r="A52" s="63" t="s">
        <v>232</v>
      </c>
      <c r="B52" s="64"/>
      <c r="C52" s="53"/>
      <c r="D52" s="64"/>
      <c r="E52" s="56"/>
      <c r="F52" s="42"/>
    </row>
    <row r="53" spans="1:6" ht="15" customHeight="1">
      <c r="A53" s="63" t="s">
        <v>233</v>
      </c>
      <c r="B53" s="64"/>
      <c r="C53" s="53"/>
      <c r="D53" s="64"/>
      <c r="E53" s="60"/>
      <c r="F53" s="37"/>
    </row>
    <row r="54" spans="1:6">
      <c r="A54" s="80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3651151</v>
      </c>
      <c r="C57" s="76"/>
      <c r="D57" s="75">
        <f>D47+D55</f>
        <v>13900815</v>
      </c>
      <c r="E57" s="60"/>
      <c r="F57" s="83">
        <f>B57-'[1]1-Pasqyra e Pozicioni Financiar'!$B$106</f>
        <v>0</v>
      </c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258</v>
      </c>
      <c r="B64" s="88"/>
      <c r="C64" s="39"/>
      <c r="D64" s="39"/>
      <c r="E64" s="61"/>
      <c r="F64" s="39"/>
    </row>
    <row r="65" spans="1:6">
      <c r="A65" s="78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2022-05-26T12:07:57Z</dcterms:modified>
</cp:coreProperties>
</file>