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1075" windowHeight="10005"/>
  </bookViews>
  <sheets>
    <sheet name="BSH" sheetId="1" r:id="rId1"/>
    <sheet name="A&amp;SH" sheetId="2" r:id="rId2"/>
    <sheet name="Kapitali" sheetId="4" r:id="rId3"/>
    <sheet name="CF" sheetId="3" r:id="rId4"/>
  </sheets>
  <calcPr calcId="125725"/>
</workbook>
</file>

<file path=xl/calcChain.xml><?xml version="1.0" encoding="utf-8"?>
<calcChain xmlns="http://schemas.openxmlformats.org/spreadsheetml/2006/main">
  <c r="E41" i="3"/>
  <c r="C41"/>
  <c r="E38"/>
  <c r="C38"/>
  <c r="E37"/>
  <c r="C37"/>
  <c r="E32"/>
  <c r="C32"/>
  <c r="E27"/>
  <c r="C27"/>
  <c r="E24"/>
  <c r="C24"/>
  <c r="B14" i="4"/>
  <c r="C14"/>
  <c r="D14"/>
  <c r="E14"/>
  <c r="C11"/>
  <c r="F11" s="1"/>
  <c r="D11"/>
  <c r="E11"/>
  <c r="B11"/>
  <c r="F13"/>
  <c r="F12"/>
  <c r="F10"/>
  <c r="F9"/>
  <c r="F8"/>
  <c r="E25" i="2"/>
  <c r="C25"/>
  <c r="E22"/>
  <c r="C22"/>
  <c r="E20"/>
  <c r="C20"/>
  <c r="E14"/>
  <c r="C14"/>
  <c r="E9"/>
  <c r="C9"/>
  <c r="F14" i="4" l="1"/>
  <c r="E41" i="1"/>
  <c r="C41"/>
  <c r="C40"/>
  <c r="E40"/>
  <c r="C32"/>
  <c r="E32"/>
  <c r="C31"/>
  <c r="E31"/>
  <c r="E28"/>
  <c r="C28"/>
  <c r="E19"/>
  <c r="C19"/>
  <c r="E18"/>
  <c r="C18"/>
  <c r="E13"/>
  <c r="C13"/>
</calcChain>
</file>

<file path=xl/sharedStrings.xml><?xml version="1.0" encoding="utf-8"?>
<sst xmlns="http://schemas.openxmlformats.org/spreadsheetml/2006/main" count="126" uniqueCount="102">
  <si>
    <t>Shënime</t>
  </si>
  <si>
    <t>31 Dhjetor 2013</t>
  </si>
  <si>
    <t>31 Dhjetor 2012</t>
  </si>
  <si>
    <t>Aktivet</t>
  </si>
  <si>
    <t>Aktive afatshkurtra</t>
  </si>
  <si>
    <t>Mjete monetare në arkë dhe bankë</t>
  </si>
  <si>
    <t>Llogari të arkëtueshme</t>
  </si>
  <si>
    <t>Llogari të tjera të arkëtueshme</t>
  </si>
  <si>
    <t>Parapagime</t>
  </si>
  <si>
    <t>Aktive afatgjata</t>
  </si>
  <si>
    <t>Aktive afatgjata materiale neto</t>
  </si>
  <si>
    <t>Aktive afatgjata jomateriale neto</t>
  </si>
  <si>
    <r>
      <t>Të tjera</t>
    </r>
    <r>
      <rPr>
        <b/>
        <sz val="11"/>
        <color rgb="FF000000"/>
        <rFont val="Times New Roman"/>
        <family val="1"/>
        <charset val="204"/>
      </rPr>
      <t xml:space="preserve"> </t>
    </r>
  </si>
  <si>
    <t>-</t>
  </si>
  <si>
    <t>Totali i Aktivit</t>
  </si>
  <si>
    <t>Detyrimet</t>
  </si>
  <si>
    <t>Detyrimet afatshkurtra</t>
  </si>
  <si>
    <t>Huamarrje afatshkurtra</t>
  </si>
  <si>
    <t>Të pagueshme ndaj furnitorëve</t>
  </si>
  <si>
    <t>Të pagueshme ndaj punonjësve</t>
  </si>
  <si>
    <t>Detyrime Tatimore</t>
  </si>
  <si>
    <t>Detyrime të tjera afatshkurtra</t>
  </si>
  <si>
    <t>Detyrime Afatgjata</t>
  </si>
  <si>
    <r>
      <t>Detyrime</t>
    </r>
    <r>
      <rPr>
        <sz val="11"/>
        <color rgb="FF000000"/>
        <rFont val="Times New Roman"/>
        <family val="1"/>
        <charset val="204"/>
      </rPr>
      <t xml:space="preserve"> të tjera</t>
    </r>
    <r>
      <rPr>
        <sz val="11"/>
        <color theme="1"/>
        <rFont val="Times New Roman"/>
        <family val="1"/>
        <charset val="204"/>
      </rPr>
      <t xml:space="preserve"> afatgjata</t>
    </r>
  </si>
  <si>
    <t>Totali i detyrimeve</t>
  </si>
  <si>
    <t>Kapitali</t>
  </si>
  <si>
    <t xml:space="preserve">Kapitali aksionar </t>
  </si>
  <si>
    <t>Rezerva ligjore</t>
  </si>
  <si>
    <r>
      <t>Rezerva konvertimi n</t>
    </r>
    <r>
      <rPr>
        <sz val="11"/>
        <color theme="1"/>
        <rFont val="Times New Roman"/>
        <family val="1"/>
        <charset val="204"/>
      </rPr>
      <t>ë</t>
    </r>
    <r>
      <rPr>
        <sz val="11"/>
        <color rgb="FF000000"/>
        <rFont val="Times New Roman"/>
        <family val="1"/>
        <charset val="204"/>
      </rPr>
      <t xml:space="preserve"> konsolidim</t>
    </r>
  </si>
  <si>
    <r>
      <t>Fitimi i pashp</t>
    </r>
    <r>
      <rPr>
        <sz val="11"/>
        <color theme="1"/>
        <rFont val="Times New Roman"/>
        <family val="1"/>
        <charset val="204"/>
      </rPr>
      <t>ë</t>
    </r>
    <r>
      <rPr>
        <sz val="11"/>
        <color rgb="FF000000"/>
        <rFont val="Times New Roman"/>
        <family val="1"/>
        <charset val="204"/>
      </rPr>
      <t>rndar</t>
    </r>
    <r>
      <rPr>
        <sz val="11"/>
        <color theme="1"/>
        <rFont val="Times New Roman"/>
        <family val="1"/>
        <charset val="204"/>
      </rPr>
      <t>ë</t>
    </r>
    <r>
      <rPr>
        <sz val="11"/>
        <color rgb="FF000000"/>
        <rFont val="Times New Roman"/>
        <family val="1"/>
        <charset val="204"/>
      </rPr>
      <t xml:space="preserve">  </t>
    </r>
  </si>
  <si>
    <t>Fitimi i vitit</t>
  </si>
  <si>
    <t>Totali i Kapitalit</t>
  </si>
  <si>
    <t xml:space="preserve">Totali i Detyrimeve dhe Kapitalit </t>
  </si>
  <si>
    <t>KPMG Albania Sh.p.k.</t>
  </si>
  <si>
    <t>Bilanci kontabël i konsoliduar për vitin e mbyllur më 31 Dhjetor</t>
  </si>
  <si>
    <t>(Të gjitha shumat janë shprehur në Lekë)</t>
  </si>
  <si>
    <t>Pasqyra e të Ardhurave dhe Shpenzimeve e konsoliduar për vitin e mbyllur më 31 Dhjetor</t>
  </si>
  <si>
    <t>Të ardhurat neto</t>
  </si>
  <si>
    <t>Kosto e shërbimit</t>
  </si>
  <si>
    <t xml:space="preserve">Fitimi bruto </t>
  </si>
  <si>
    <t>Shpenzime administrative</t>
  </si>
  <si>
    <t>Të ardhura të tjera</t>
  </si>
  <si>
    <t>Shpenzime të tjera të zakonshme</t>
  </si>
  <si>
    <t>Rezultati nga veprimtaritë e shfrytëzimit</t>
  </si>
  <si>
    <t>Shpenzimet financiare neto</t>
  </si>
  <si>
    <t>Shpenzimet financiare</t>
  </si>
  <si>
    <t>Të ardhurat financiare</t>
  </si>
  <si>
    <t>(Humbja)/fitimi nga kursi i këmbimit</t>
  </si>
  <si>
    <t xml:space="preserve">Totali </t>
  </si>
  <si>
    <t>Fitimi para tatimit</t>
  </si>
  <si>
    <t>Shpenzimi i tatimit mbi fitimin</t>
  </si>
  <si>
    <t>Fitimi neto per vitin</t>
  </si>
  <si>
    <t xml:space="preserve">Pasqyra e konsoliduar e ndryshimeve të kapitalit </t>
  </si>
  <si>
    <r>
      <t>(Të gjitha shumat janë shprehur në Lekë</t>
    </r>
    <r>
      <rPr>
        <i/>
        <sz val="10"/>
        <color theme="1"/>
        <rFont val="Times New Roman"/>
        <family val="1"/>
        <charset val="204"/>
      </rPr>
      <t>)</t>
    </r>
  </si>
  <si>
    <t>Kapitali aksionar</t>
  </si>
  <si>
    <t xml:space="preserve">Rezerva ligjore </t>
  </si>
  <si>
    <t>Rezerva të konvertimit në konsolidim</t>
  </si>
  <si>
    <t xml:space="preserve"> Fitimi i pashpërndarë</t>
  </si>
  <si>
    <t>Totali</t>
  </si>
  <si>
    <t>Gjendja më 31 Dhjetor 2011</t>
  </si>
  <si>
    <t>Fitimi për vitin</t>
  </si>
  <si>
    <t>Efektet e ndryshimit të kurseve të këmbimit gjatë konsolidimit</t>
  </si>
  <si>
    <t>Gjendja më 31 Dhjetor 2012</t>
  </si>
  <si>
    <t>Gjendja më 31 Dhjetor 2013</t>
  </si>
  <si>
    <t xml:space="preserve">Pasqyra e konsoliduar e flukseve të parasë për vitin e mbyllur më 31 Dhjetor </t>
  </si>
  <si>
    <t>Flukset e parasë nga veprimtaritë e shfrytëzimit</t>
  </si>
  <si>
    <t>Fitimi neto për vitin para tatimit</t>
  </si>
  <si>
    <t>Rregullime për:</t>
  </si>
  <si>
    <t>Amortizimi</t>
  </si>
  <si>
    <t>10,11</t>
  </si>
  <si>
    <t>Humbja nga shitja/nxjerrja jashtë përdorimit e aktiveve afatgjata materiale</t>
  </si>
  <si>
    <t>Humbja/(fitimi) nga kursi i këmbimit</t>
  </si>
  <si>
    <t>Shpenzimet e interesit neto</t>
  </si>
  <si>
    <t>Efekti i ndryshimit të kurseve të këmbimit në konsolidim</t>
  </si>
  <si>
    <t>Të ardhura/shpenzime të tjera jo monetare</t>
  </si>
  <si>
    <t>Ndryshimet e kapitalit:</t>
  </si>
  <si>
    <t>Ndryshime në llogaritë e arkëtueshme</t>
  </si>
  <si>
    <t>Ndryshime në llogari të tjera të arkëtueshme afatshkurtra</t>
  </si>
  <si>
    <t>Ndryshime në shpenzime të parapaguara</t>
  </si>
  <si>
    <t>Ndryshime në llogaritë e pagueshme ndaj furnitoreve</t>
  </si>
  <si>
    <t>Ndryshime në llogaritë e pagueshme ndaj punonjësit</t>
  </si>
  <si>
    <t>Ndryshime në overdraft</t>
  </si>
  <si>
    <t>Ndryshime në detyrimet tatimore</t>
  </si>
  <si>
    <t>Ndryshime në llogari të tjera të pagueshme</t>
  </si>
  <si>
    <t>15,16</t>
  </si>
  <si>
    <t xml:space="preserve">Flukset e parasë së përdorur / gjeneruar nga veprimtaritë e shfrytëzimit </t>
  </si>
  <si>
    <t>Tatim fitimi i paguar</t>
  </si>
  <si>
    <t>Interesi bankar i paguar</t>
  </si>
  <si>
    <t>Flukset e parasë së përdorur / gjeneruar nga veprimtaritë e shfrytëzimit</t>
  </si>
  <si>
    <t xml:space="preserve">Veprimtaritë investuese </t>
  </si>
  <si>
    <t xml:space="preserve">      Blerja e aktiveve afatgjata materiale </t>
  </si>
  <si>
    <t>10,16</t>
  </si>
  <si>
    <t xml:space="preserve">      Blerja e aktiveve afatgjata jomateriale</t>
  </si>
  <si>
    <t>Flukset e parasë së përdorur në veprimtaritë investuese</t>
  </si>
  <si>
    <t>Veprimtaritë financuese</t>
  </si>
  <si>
    <t>Shlyerja e huasë</t>
  </si>
  <si>
    <t xml:space="preserve">Interesi i paguar  </t>
  </si>
  <si>
    <t>Flukset e parasë së përdorur në veprimtaritë financuese</t>
  </si>
  <si>
    <t>Ndryshimi neto i mjeteve monetare</t>
  </si>
  <si>
    <t>Efektet e kursit të këmbimit</t>
  </si>
  <si>
    <t>Mjete monetare më 1 Janar</t>
  </si>
  <si>
    <t xml:space="preserve">Mjete monetare më 31 Dhjetor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</si>
</sst>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.5"/>
      <color rgb="FF000000"/>
      <name val="Arial Black"/>
      <family val="2"/>
      <charset val="204"/>
    </font>
    <font>
      <sz val="14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 indent="3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top" wrapText="1"/>
    </xf>
    <xf numFmtId="3" fontId="2" fillId="0" borderId="0" xfId="0" applyNumberFormat="1" applyFont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5" fillId="0" borderId="0" xfId="0" applyFont="1"/>
    <xf numFmtId="0" fontId="2" fillId="0" borderId="0" xfId="0" applyFont="1" applyAlignment="1">
      <alignment horizontal="left" vertical="top" wrapText="1" indent="1"/>
    </xf>
    <xf numFmtId="3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 indent="3"/>
    </xf>
    <xf numFmtId="0" fontId="1" fillId="0" borderId="0" xfId="0" applyFont="1" applyAlignment="1">
      <alignment horizontal="left" wrapText="1" indent="1"/>
    </xf>
    <xf numFmtId="3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justify" vertical="top" wrapText="1"/>
    </xf>
    <xf numFmtId="3" fontId="3" fillId="0" borderId="4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wrapText="1" indent="1"/>
    </xf>
    <xf numFmtId="3" fontId="1" fillId="0" borderId="0" xfId="0" applyNumberFormat="1" applyFont="1" applyAlignment="1">
      <alignment horizontal="right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3" fontId="2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3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3" fontId="4" fillId="0" borderId="4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justify" wrapText="1"/>
    </xf>
    <xf numFmtId="3" fontId="12" fillId="0" borderId="2" xfId="0" applyNumberFormat="1" applyFont="1" applyBorder="1" applyAlignment="1">
      <alignment horizontal="right" wrapText="1"/>
    </xf>
    <xf numFmtId="3" fontId="12" fillId="0" borderId="2" xfId="0" applyNumberFormat="1" applyFont="1" applyBorder="1" applyAlignment="1">
      <alignment horizontal="right" wrapText="1" indent="2"/>
    </xf>
    <xf numFmtId="0" fontId="10" fillId="0" borderId="0" xfId="0" applyFont="1" applyAlignment="1">
      <alignment horizontal="justify" wrapText="1"/>
    </xf>
    <xf numFmtId="0" fontId="12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3" fontId="12" fillId="0" borderId="0" xfId="0" applyNumberFormat="1" applyFont="1" applyAlignment="1">
      <alignment horizontal="right" wrapText="1" indent="2"/>
    </xf>
    <xf numFmtId="0" fontId="12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3" fontId="10" fillId="0" borderId="2" xfId="0" applyNumberFormat="1" applyFont="1" applyBorder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3" fontId="12" fillId="0" borderId="5" xfId="0" applyNumberFormat="1" applyFont="1" applyBorder="1" applyAlignment="1">
      <alignment horizontal="right" wrapText="1" indent="2"/>
    </xf>
    <xf numFmtId="0" fontId="13" fillId="0" borderId="0" xfId="0" applyFont="1" applyAlignment="1">
      <alignment horizontal="justify" vertical="top" wrapText="1"/>
    </xf>
    <xf numFmtId="0" fontId="14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15" fillId="0" borderId="0" xfId="0" applyFont="1" applyAlignment="1">
      <alignment horizontal="right" vertical="top" wrapText="1" indent="2"/>
    </xf>
    <xf numFmtId="0" fontId="15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 wrapText="1" indent="2"/>
    </xf>
    <xf numFmtId="3" fontId="10" fillId="0" borderId="0" xfId="0" applyNumberFormat="1" applyFont="1" applyAlignment="1">
      <alignment horizontal="right" wrapText="1" indent="2"/>
    </xf>
    <xf numFmtId="0" fontId="10" fillId="0" borderId="0" xfId="0" applyFont="1" applyAlignment="1">
      <alignment horizontal="right" wrapText="1" indent="2"/>
    </xf>
    <xf numFmtId="0" fontId="1" fillId="0" borderId="0" xfId="0" applyFont="1" applyAlignment="1">
      <alignment horizontal="left" wrapText="1" indent="2"/>
    </xf>
    <xf numFmtId="0" fontId="10" fillId="0" borderId="0" xfId="0" applyFont="1" applyAlignment="1">
      <alignment horizontal="center" wrapText="1"/>
    </xf>
    <xf numFmtId="3" fontId="10" fillId="0" borderId="1" xfId="0" applyNumberFormat="1" applyFont="1" applyBorder="1" applyAlignment="1">
      <alignment horizontal="right" wrapText="1" indent="2"/>
    </xf>
    <xf numFmtId="0" fontId="10" fillId="0" borderId="1" xfId="0" applyFont="1" applyBorder="1" applyAlignment="1">
      <alignment horizontal="right" wrapText="1" indent="2"/>
    </xf>
    <xf numFmtId="0" fontId="10" fillId="0" borderId="0" xfId="0" applyFont="1" applyAlignment="1">
      <alignment horizontal="center" vertical="top" wrapText="1"/>
    </xf>
    <xf numFmtId="0" fontId="15" fillId="0" borderId="0" xfId="0" applyFont="1" applyAlignment="1">
      <alignment horizontal="right" wrapText="1"/>
    </xf>
    <xf numFmtId="0" fontId="16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wrapText="1"/>
    </xf>
    <xf numFmtId="3" fontId="12" fillId="0" borderId="4" xfId="0" applyNumberFormat="1" applyFont="1" applyBorder="1" applyAlignment="1">
      <alignment horizontal="right" wrapText="1" indent="2"/>
    </xf>
    <xf numFmtId="3" fontId="12" fillId="0" borderId="1" xfId="0" applyNumberFormat="1" applyFont="1" applyBorder="1" applyAlignment="1">
      <alignment horizontal="right" wrapText="1" indent="2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 wrapText="1" indent="2"/>
    </xf>
    <xf numFmtId="0" fontId="12" fillId="0" borderId="0" xfId="0" applyFont="1" applyAlignment="1">
      <alignment horizontal="right" wrapText="1" indent="2"/>
    </xf>
    <xf numFmtId="0" fontId="15" fillId="0" borderId="0" xfId="0" applyFont="1" applyAlignment="1">
      <alignment horizontal="left" wrapText="1" indent="2"/>
    </xf>
    <xf numFmtId="3" fontId="12" fillId="0" borderId="3" xfId="0" applyNumberFormat="1" applyFont="1" applyBorder="1" applyAlignment="1">
      <alignment horizontal="right" wrapText="1" indent="2"/>
    </xf>
    <xf numFmtId="0" fontId="3" fillId="0" borderId="0" xfId="0" applyFont="1" applyAlignment="1">
      <alignment horizontal="left" wrapText="1" indent="2"/>
    </xf>
    <xf numFmtId="0" fontId="10" fillId="0" borderId="3" xfId="0" applyFont="1" applyBorder="1" applyAlignment="1">
      <alignment horizontal="right" wrapText="1" indent="2"/>
    </xf>
    <xf numFmtId="0" fontId="16" fillId="0" borderId="3" xfId="0" applyFont="1" applyBorder="1" applyAlignment="1">
      <alignment horizontal="right" wrapText="1" indent="2"/>
    </xf>
    <xf numFmtId="0" fontId="12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workbookViewId="0"/>
  </sheetViews>
  <sheetFormatPr defaultRowHeight="15"/>
  <cols>
    <col min="1" max="1" width="34.42578125" customWidth="1"/>
    <col min="3" max="3" width="12.42578125" bestFit="1" customWidth="1"/>
    <col min="4" max="4" width="4" customWidth="1"/>
    <col min="5" max="5" width="12.42578125" bestFit="1" customWidth="1"/>
  </cols>
  <sheetData>
    <row r="1" spans="1:5" ht="25.5">
      <c r="A1" s="33" t="s">
        <v>33</v>
      </c>
    </row>
    <row r="2" spans="1:5" ht="25.5">
      <c r="A2" s="33"/>
    </row>
    <row r="3" spans="1:5" ht="18.75">
      <c r="A3" s="34" t="s">
        <v>34</v>
      </c>
    </row>
    <row r="4" spans="1:5">
      <c r="A4" s="35" t="s">
        <v>35</v>
      </c>
    </row>
    <row r="5" spans="1:5">
      <c r="A5" s="35"/>
    </row>
    <row r="6" spans="1:5" ht="29.25">
      <c r="A6" s="3"/>
      <c r="B6" s="4" t="s">
        <v>0</v>
      </c>
      <c r="C6" s="5" t="s">
        <v>1</v>
      </c>
      <c r="D6" s="5"/>
      <c r="E6" s="5" t="s">
        <v>2</v>
      </c>
    </row>
    <row r="7" spans="1:5">
      <c r="A7" s="6" t="s">
        <v>3</v>
      </c>
      <c r="B7" s="8"/>
      <c r="C7" s="10"/>
      <c r="D7" s="11"/>
      <c r="E7" s="10"/>
    </row>
    <row r="8" spans="1:5">
      <c r="A8" s="12" t="s">
        <v>4</v>
      </c>
      <c r="B8" s="13"/>
      <c r="C8" s="10"/>
      <c r="D8" s="10"/>
      <c r="E8" s="10"/>
    </row>
    <row r="9" spans="1:5">
      <c r="A9" s="12" t="s">
        <v>5</v>
      </c>
      <c r="B9" s="13">
        <v>6</v>
      </c>
      <c r="C9" s="14">
        <v>14295496</v>
      </c>
      <c r="D9" s="10"/>
      <c r="E9" s="14">
        <v>22028492</v>
      </c>
    </row>
    <row r="10" spans="1:5">
      <c r="A10" s="12" t="s">
        <v>6</v>
      </c>
      <c r="B10" s="13">
        <v>7</v>
      </c>
      <c r="C10" s="14">
        <v>64854104</v>
      </c>
      <c r="D10" s="10"/>
      <c r="E10" s="14">
        <v>56612448</v>
      </c>
    </row>
    <row r="11" spans="1:5">
      <c r="A11" s="12" t="s">
        <v>7</v>
      </c>
      <c r="B11" s="13">
        <v>8</v>
      </c>
      <c r="C11" s="14">
        <v>5810837</v>
      </c>
      <c r="D11" s="10"/>
      <c r="E11" s="14">
        <v>871907</v>
      </c>
    </row>
    <row r="12" spans="1:5" ht="15.75" thickBot="1">
      <c r="A12" s="12" t="s">
        <v>8</v>
      </c>
      <c r="B12" s="13">
        <v>9</v>
      </c>
      <c r="C12" s="15">
        <v>1208671</v>
      </c>
      <c r="D12" s="10"/>
      <c r="E12" s="15">
        <v>1713244</v>
      </c>
    </row>
    <row r="13" spans="1:5">
      <c r="A13" s="17"/>
      <c r="B13" s="13"/>
      <c r="C13" s="18">
        <f>SUM(C9:C12)</f>
        <v>86169108</v>
      </c>
      <c r="D13" s="19"/>
      <c r="E13" s="18">
        <f>SUM(E9:E12)</f>
        <v>81226091</v>
      </c>
    </row>
    <row r="14" spans="1:5">
      <c r="A14" s="17" t="s">
        <v>9</v>
      </c>
      <c r="B14" s="13"/>
      <c r="C14" s="10"/>
      <c r="D14" s="10"/>
      <c r="E14" s="10"/>
    </row>
    <row r="15" spans="1:5">
      <c r="A15" s="12" t="s">
        <v>10</v>
      </c>
      <c r="B15" s="13">
        <v>10</v>
      </c>
      <c r="C15" s="14">
        <v>14590799</v>
      </c>
      <c r="D15" s="10"/>
      <c r="E15" s="14">
        <v>18577562</v>
      </c>
    </row>
    <row r="16" spans="1:5">
      <c r="A16" s="12" t="s">
        <v>11</v>
      </c>
      <c r="B16" s="13">
        <v>11</v>
      </c>
      <c r="C16" s="14">
        <v>759262</v>
      </c>
      <c r="D16" s="10"/>
      <c r="E16" s="14">
        <v>908423</v>
      </c>
    </row>
    <row r="17" spans="1:5" ht="15.75" thickBot="1">
      <c r="A17" s="17" t="s">
        <v>12</v>
      </c>
      <c r="B17" s="13">
        <v>12</v>
      </c>
      <c r="C17" s="15">
        <v>95432</v>
      </c>
      <c r="D17" s="19"/>
      <c r="E17" s="20" t="s">
        <v>13</v>
      </c>
    </row>
    <row r="18" spans="1:5" ht="15.75" thickBot="1">
      <c r="A18" s="6"/>
      <c r="B18" s="8"/>
      <c r="C18" s="21">
        <f>SUM(C15:C17)</f>
        <v>15445493</v>
      </c>
      <c r="D18" s="19"/>
      <c r="E18" s="21">
        <f>SUM(E15:E17)</f>
        <v>19485985</v>
      </c>
    </row>
    <row r="19" spans="1:5" ht="15.75" thickBot="1">
      <c r="A19" s="6" t="s">
        <v>14</v>
      </c>
      <c r="B19" s="8"/>
      <c r="C19" s="22">
        <f>C18+C13</f>
        <v>101614601</v>
      </c>
      <c r="D19" s="19"/>
      <c r="E19" s="22">
        <f>E18+E13</f>
        <v>100712076</v>
      </c>
    </row>
    <row r="20" spans="1:5" ht="15.75" thickTop="1">
      <c r="A20" s="3"/>
      <c r="B20" s="8"/>
      <c r="C20" s="19"/>
      <c r="D20" s="23"/>
      <c r="E20" s="19"/>
    </row>
    <row r="21" spans="1:5">
      <c r="A21" s="6" t="s">
        <v>15</v>
      </c>
      <c r="B21" s="8"/>
      <c r="C21" s="19"/>
      <c r="D21" s="6"/>
      <c r="E21" s="6"/>
    </row>
    <row r="22" spans="1:5">
      <c r="A22" s="12" t="s">
        <v>16</v>
      </c>
      <c r="B22" s="13"/>
      <c r="C22" s="6"/>
      <c r="D22" s="3"/>
      <c r="E22" s="3"/>
    </row>
    <row r="23" spans="1:5">
      <c r="A23" s="12" t="s">
        <v>17</v>
      </c>
      <c r="B23" s="13">
        <v>13</v>
      </c>
      <c r="C23" s="14">
        <v>1181303</v>
      </c>
      <c r="D23" s="3"/>
      <c r="E23" s="14">
        <v>204889</v>
      </c>
    </row>
    <row r="24" spans="1:5">
      <c r="A24" s="2" t="s">
        <v>18</v>
      </c>
      <c r="B24" s="13"/>
      <c r="C24" s="14">
        <v>18078943</v>
      </c>
      <c r="D24" s="3"/>
      <c r="E24" s="14">
        <v>20312231</v>
      </c>
    </row>
    <row r="25" spans="1:5">
      <c r="A25" s="24" t="s">
        <v>19</v>
      </c>
      <c r="B25" s="13"/>
      <c r="C25" s="14">
        <v>6315483</v>
      </c>
      <c r="D25" s="3"/>
      <c r="E25" s="14">
        <v>12521767</v>
      </c>
    </row>
    <row r="26" spans="1:5">
      <c r="A26" s="12" t="s">
        <v>20</v>
      </c>
      <c r="B26" s="13">
        <v>14</v>
      </c>
      <c r="C26" s="14">
        <v>8964898</v>
      </c>
      <c r="D26" s="3"/>
      <c r="E26" s="14">
        <v>7437929</v>
      </c>
    </row>
    <row r="27" spans="1:5" ht="15.75" thickBot="1">
      <c r="A27" s="12" t="s">
        <v>21</v>
      </c>
      <c r="B27" s="13">
        <v>15</v>
      </c>
      <c r="C27" s="15">
        <v>1164182</v>
      </c>
      <c r="D27" s="3"/>
      <c r="E27" s="15">
        <v>1244525</v>
      </c>
    </row>
    <row r="28" spans="1:5">
      <c r="A28" s="2"/>
      <c r="B28" s="7"/>
      <c r="C28" s="25">
        <f>SUM(C23:C27)</f>
        <v>35704809</v>
      </c>
      <c r="D28" s="9"/>
      <c r="E28" s="25">
        <f>SUM(E23:E27)</f>
        <v>41721341</v>
      </c>
    </row>
    <row r="29" spans="1:5">
      <c r="A29" s="12" t="s">
        <v>22</v>
      </c>
      <c r="B29" s="7"/>
      <c r="C29" s="9"/>
      <c r="D29" s="9"/>
      <c r="E29" s="9"/>
    </row>
    <row r="30" spans="1:5" ht="15.75" thickBot="1">
      <c r="A30" s="2" t="s">
        <v>23</v>
      </c>
      <c r="B30" s="7">
        <v>16</v>
      </c>
      <c r="C30" s="27" t="s">
        <v>13</v>
      </c>
      <c r="D30" s="26"/>
      <c r="E30" s="27">
        <v>491667</v>
      </c>
    </row>
    <row r="31" spans="1:5" ht="15.75" thickBot="1">
      <c r="A31" s="2"/>
      <c r="B31" s="7"/>
      <c r="C31" s="28">
        <f>SUM(C30)</f>
        <v>0</v>
      </c>
      <c r="D31" s="26"/>
      <c r="E31" s="28">
        <f>SUM(E30)</f>
        <v>491667</v>
      </c>
    </row>
    <row r="32" spans="1:5" ht="15.75" thickBot="1">
      <c r="A32" s="29" t="s">
        <v>24</v>
      </c>
      <c r="B32" s="13"/>
      <c r="C32" s="28">
        <f>C31+C28</f>
        <v>35704809</v>
      </c>
      <c r="D32" s="19"/>
      <c r="E32" s="28">
        <f>E31+E28</f>
        <v>42213008</v>
      </c>
    </row>
    <row r="33" spans="1:5">
      <c r="A33" s="3"/>
      <c r="B33" s="13"/>
      <c r="C33" s="9"/>
      <c r="D33" s="10"/>
      <c r="E33" s="9"/>
    </row>
    <row r="34" spans="1:5">
      <c r="A34" s="31" t="s">
        <v>25</v>
      </c>
      <c r="B34" s="13"/>
      <c r="C34" s="9"/>
      <c r="D34" s="10"/>
      <c r="E34" s="9"/>
    </row>
    <row r="35" spans="1:5">
      <c r="A35" s="12" t="s">
        <v>26</v>
      </c>
      <c r="B35" s="13">
        <v>17</v>
      </c>
      <c r="C35" s="14">
        <v>100000</v>
      </c>
      <c r="D35" s="10"/>
      <c r="E35" s="14">
        <v>100000</v>
      </c>
    </row>
    <row r="36" spans="1:5">
      <c r="A36" s="12" t="s">
        <v>27</v>
      </c>
      <c r="B36" s="13"/>
      <c r="C36" s="14">
        <v>10000</v>
      </c>
      <c r="D36" s="10"/>
      <c r="E36" s="14">
        <v>10000</v>
      </c>
    </row>
    <row r="37" spans="1:5">
      <c r="A37" s="12" t="s">
        <v>28</v>
      </c>
      <c r="B37" s="13"/>
      <c r="C37" s="32">
        <v>4734732</v>
      </c>
      <c r="D37" s="10"/>
      <c r="E37" s="32">
        <v>4500289</v>
      </c>
    </row>
    <row r="38" spans="1:5">
      <c r="A38" s="12" t="s">
        <v>29</v>
      </c>
      <c r="B38" s="13"/>
      <c r="C38" s="32">
        <v>53888779</v>
      </c>
      <c r="D38" s="10"/>
      <c r="E38" s="32">
        <v>24209099</v>
      </c>
    </row>
    <row r="39" spans="1:5" ht="15.75" thickBot="1">
      <c r="A39" s="12" t="s">
        <v>30</v>
      </c>
      <c r="B39" s="13"/>
      <c r="C39" s="32">
        <v>7176281</v>
      </c>
      <c r="D39" s="10"/>
      <c r="E39" s="27">
        <v>29679680</v>
      </c>
    </row>
    <row r="40" spans="1:5" ht="15.75" thickBot="1">
      <c r="A40" s="31" t="s">
        <v>31</v>
      </c>
      <c r="B40" s="13"/>
      <c r="C40" s="30">
        <f>SUM(C35:C39)</f>
        <v>65909792</v>
      </c>
      <c r="D40" s="19"/>
      <c r="E40" s="28">
        <f>SUM(E35:E39)</f>
        <v>58499068</v>
      </c>
    </row>
    <row r="41" spans="1:5" ht="15.75" thickBot="1">
      <c r="A41" s="31" t="s">
        <v>32</v>
      </c>
      <c r="B41" s="8"/>
      <c r="C41" s="22">
        <f>C40+C32</f>
        <v>101614601</v>
      </c>
      <c r="D41" s="19"/>
      <c r="E41" s="22">
        <f>E40+E32</f>
        <v>100712076</v>
      </c>
    </row>
    <row r="42" spans="1:5" ht="15.75" thickTop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6"/>
  <sheetViews>
    <sheetView workbookViewId="0"/>
  </sheetViews>
  <sheetFormatPr defaultRowHeight="15"/>
  <cols>
    <col min="1" max="1" width="38" customWidth="1"/>
    <col min="2" max="2" width="5.7109375" customWidth="1"/>
    <col min="3" max="3" width="15.7109375" customWidth="1"/>
    <col min="4" max="4" width="3.28515625" customWidth="1"/>
    <col min="5" max="5" width="17.85546875" customWidth="1"/>
  </cols>
  <sheetData>
    <row r="1" spans="1:5" ht="25.5">
      <c r="A1" s="33" t="s">
        <v>33</v>
      </c>
    </row>
    <row r="3" spans="1:5" ht="18.75">
      <c r="A3" s="34" t="s">
        <v>36</v>
      </c>
    </row>
    <row r="4" spans="1:5">
      <c r="A4" s="35" t="s">
        <v>35</v>
      </c>
    </row>
    <row r="5" spans="1:5">
      <c r="A5" s="36"/>
    </row>
    <row r="6" spans="1:5" s="51" customFormat="1" ht="28.5">
      <c r="A6" s="49"/>
      <c r="B6" s="50" t="s">
        <v>0</v>
      </c>
      <c r="C6" s="50">
        <v>2013</v>
      </c>
      <c r="D6" s="50"/>
      <c r="E6" s="50">
        <v>2012</v>
      </c>
    </row>
    <row r="7" spans="1:5">
      <c r="A7" s="38" t="s">
        <v>37</v>
      </c>
      <c r="B7" s="39">
        <v>18</v>
      </c>
      <c r="C7" s="14">
        <v>238900415</v>
      </c>
      <c r="D7" s="10"/>
      <c r="E7" s="14">
        <v>252051248</v>
      </c>
    </row>
    <row r="8" spans="1:5" ht="15.75" thickBot="1">
      <c r="A8" s="38" t="s">
        <v>38</v>
      </c>
      <c r="B8" s="39">
        <v>19</v>
      </c>
      <c r="C8" s="15">
        <v>-144218375</v>
      </c>
      <c r="D8" s="10"/>
      <c r="E8" s="15">
        <v>-139759114</v>
      </c>
    </row>
    <row r="9" spans="1:5" ht="15.75" thickBot="1">
      <c r="A9" s="40" t="s">
        <v>39</v>
      </c>
      <c r="B9" s="8"/>
      <c r="C9" s="21">
        <f>SUM(C7:C8)</f>
        <v>94682040</v>
      </c>
      <c r="D9" s="19"/>
      <c r="E9" s="21">
        <f>SUM(E7:E8)</f>
        <v>112292134</v>
      </c>
    </row>
    <row r="10" spans="1:5">
      <c r="A10" s="3"/>
      <c r="B10" s="13"/>
      <c r="C10" s="10"/>
      <c r="D10" s="10"/>
      <c r="E10" s="10"/>
    </row>
    <row r="11" spans="1:5">
      <c r="A11" s="38" t="s">
        <v>40</v>
      </c>
      <c r="B11" s="39">
        <v>20</v>
      </c>
      <c r="C11" s="41">
        <v>-82912324</v>
      </c>
      <c r="D11" s="42"/>
      <c r="E11" s="41">
        <v>-78444551</v>
      </c>
    </row>
    <row r="12" spans="1:5">
      <c r="A12" s="43" t="s">
        <v>41</v>
      </c>
      <c r="B12" s="39">
        <v>18</v>
      </c>
      <c r="C12" s="41">
        <v>1103149</v>
      </c>
      <c r="D12" s="42"/>
      <c r="E12" s="41">
        <v>618163</v>
      </c>
    </row>
    <row r="13" spans="1:5" ht="15.75" thickBot="1">
      <c r="A13" s="38" t="s">
        <v>42</v>
      </c>
      <c r="B13" s="39">
        <v>21</v>
      </c>
      <c r="C13" s="44">
        <v>-3945179</v>
      </c>
      <c r="D13" s="42"/>
      <c r="E13" s="44">
        <v>-112195</v>
      </c>
    </row>
    <row r="14" spans="1:5" ht="30" thickBot="1">
      <c r="A14" s="45" t="s">
        <v>43</v>
      </c>
      <c r="B14" s="13"/>
      <c r="C14" s="46">
        <f>SUM(C9:C13)</f>
        <v>8927686</v>
      </c>
      <c r="D14" s="47"/>
      <c r="E14" s="46">
        <f>SUM(E9:E13)</f>
        <v>34353551</v>
      </c>
    </row>
    <row r="15" spans="1:5">
      <c r="A15" s="3"/>
      <c r="B15" s="13"/>
      <c r="C15" s="10"/>
      <c r="D15" s="10"/>
      <c r="E15" s="10"/>
    </row>
    <row r="16" spans="1:5">
      <c r="A16" s="45" t="s">
        <v>44</v>
      </c>
      <c r="B16" s="13"/>
      <c r="C16" s="10"/>
      <c r="D16" s="10"/>
      <c r="E16" s="10"/>
    </row>
    <row r="17" spans="1:5">
      <c r="A17" s="38" t="s">
        <v>45</v>
      </c>
      <c r="B17" s="13">
        <v>22</v>
      </c>
      <c r="C17" s="14">
        <v>-18526</v>
      </c>
      <c r="D17" s="10"/>
      <c r="E17" s="14">
        <v>-1351128</v>
      </c>
    </row>
    <row r="18" spans="1:5">
      <c r="A18" s="38" t="s">
        <v>46</v>
      </c>
      <c r="B18" s="13">
        <v>22</v>
      </c>
      <c r="C18" s="10" t="s">
        <v>13</v>
      </c>
      <c r="D18" s="10"/>
      <c r="E18" s="14">
        <v>40610</v>
      </c>
    </row>
    <row r="19" spans="1:5" ht="15.75" thickBot="1">
      <c r="A19" s="3" t="s">
        <v>47</v>
      </c>
      <c r="B19" s="13"/>
      <c r="C19" s="14">
        <v>-391549</v>
      </c>
      <c r="D19" s="10"/>
      <c r="E19" s="15">
        <v>94287</v>
      </c>
    </row>
    <row r="20" spans="1:5" ht="15.75" thickBot="1">
      <c r="A20" s="29" t="s">
        <v>48</v>
      </c>
      <c r="B20" s="13"/>
      <c r="C20" s="48">
        <f>SUM(C17:C19)</f>
        <v>-410075</v>
      </c>
      <c r="D20" s="19"/>
      <c r="E20" s="48">
        <f>SUM(E17:E19)</f>
        <v>-1216231</v>
      </c>
    </row>
    <row r="21" spans="1:5">
      <c r="A21" s="3"/>
      <c r="B21" s="13"/>
      <c r="C21" s="10"/>
      <c r="D21" s="10"/>
      <c r="E21" s="10"/>
    </row>
    <row r="22" spans="1:5">
      <c r="A22" s="3" t="s">
        <v>49</v>
      </c>
      <c r="B22" s="13"/>
      <c r="C22" s="14">
        <f>C14+C20</f>
        <v>8517611</v>
      </c>
      <c r="D22" s="10"/>
      <c r="E22" s="14">
        <f>E14+E20</f>
        <v>33137320</v>
      </c>
    </row>
    <row r="23" spans="1:5" ht="15.75" thickBot="1">
      <c r="A23" s="3" t="s">
        <v>50</v>
      </c>
      <c r="B23" s="13">
        <v>23</v>
      </c>
      <c r="C23" s="27">
        <v>-1341330</v>
      </c>
      <c r="D23" s="10"/>
      <c r="E23" s="27">
        <v>-3457640</v>
      </c>
    </row>
    <row r="24" spans="1:5">
      <c r="A24" s="3"/>
      <c r="B24" s="13"/>
      <c r="C24" s="10"/>
      <c r="D24" s="10"/>
      <c r="E24" s="10"/>
    </row>
    <row r="25" spans="1:5" ht="15.75" thickBot="1">
      <c r="A25" s="29" t="s">
        <v>51</v>
      </c>
      <c r="B25" s="13"/>
      <c r="C25" s="22">
        <f>SUM(C22:C24)</f>
        <v>7176281</v>
      </c>
      <c r="D25" s="19"/>
      <c r="E25" s="22">
        <f>SUM(E22:E24)</f>
        <v>29679680</v>
      </c>
    </row>
    <row r="26" spans="1:5" ht="15.75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workbookViewId="0"/>
  </sheetViews>
  <sheetFormatPr defaultRowHeight="15"/>
  <cols>
    <col min="1" max="1" width="35.28515625" customWidth="1"/>
    <col min="4" max="4" width="12.7109375" customWidth="1"/>
    <col min="5" max="5" width="15.140625" customWidth="1"/>
    <col min="6" max="6" width="12.85546875" customWidth="1"/>
  </cols>
  <sheetData>
    <row r="1" spans="1:6" ht="25.5">
      <c r="A1" s="33" t="s">
        <v>33</v>
      </c>
    </row>
    <row r="3" spans="1:6" ht="18.75">
      <c r="A3" s="16" t="s">
        <v>52</v>
      </c>
    </row>
    <row r="4" spans="1:6">
      <c r="A4" s="35" t="s">
        <v>53</v>
      </c>
    </row>
    <row r="5" spans="1:6">
      <c r="A5" s="52"/>
    </row>
    <row r="6" spans="1:6" ht="48.75" customHeight="1">
      <c r="A6" s="95"/>
      <c r="B6" s="94" t="s">
        <v>54</v>
      </c>
      <c r="C6" s="94" t="s">
        <v>55</v>
      </c>
      <c r="D6" s="94" t="s">
        <v>56</v>
      </c>
      <c r="E6" s="94" t="s">
        <v>57</v>
      </c>
      <c r="F6" s="94" t="s">
        <v>58</v>
      </c>
    </row>
    <row r="7" spans="1:6">
      <c r="A7" s="95"/>
      <c r="B7" s="94"/>
      <c r="C7" s="94"/>
      <c r="D7" s="94"/>
      <c r="E7" s="94"/>
      <c r="F7" s="94"/>
    </row>
    <row r="8" spans="1:6" ht="15.75" thickBot="1">
      <c r="A8" s="54" t="s">
        <v>59</v>
      </c>
      <c r="B8" s="55">
        <v>100000</v>
      </c>
      <c r="C8" s="55">
        <v>10000</v>
      </c>
      <c r="D8" s="55">
        <v>4247108</v>
      </c>
      <c r="E8" s="55">
        <v>24209099</v>
      </c>
      <c r="F8" s="56">
        <f>SUM(B8:E8)</f>
        <v>28566207</v>
      </c>
    </row>
    <row r="9" spans="1:6" ht="15.75" thickTop="1">
      <c r="A9" s="57" t="s">
        <v>60</v>
      </c>
      <c r="B9" s="58" t="s">
        <v>13</v>
      </c>
      <c r="C9" s="59" t="s">
        <v>13</v>
      </c>
      <c r="D9" s="59" t="s">
        <v>13</v>
      </c>
      <c r="E9" s="60">
        <v>29679680</v>
      </c>
      <c r="F9" s="61">
        <f t="shared" ref="F9:F14" si="0">SUM(B9:E9)</f>
        <v>29679680</v>
      </c>
    </row>
    <row r="10" spans="1:6" ht="27" thickBot="1">
      <c r="A10" s="57" t="s">
        <v>61</v>
      </c>
      <c r="B10" s="62" t="s">
        <v>13</v>
      </c>
      <c r="C10" s="63" t="s">
        <v>13</v>
      </c>
      <c r="D10" s="64">
        <v>253181</v>
      </c>
      <c r="E10" s="63" t="s">
        <v>13</v>
      </c>
      <c r="F10" s="61">
        <f t="shared" si="0"/>
        <v>253181</v>
      </c>
    </row>
    <row r="11" spans="1:6" ht="15.75" thickTop="1">
      <c r="A11" s="54" t="s">
        <v>62</v>
      </c>
      <c r="B11" s="65">
        <f>SUM(B8:B10)</f>
        <v>100000</v>
      </c>
      <c r="C11" s="65">
        <f t="shared" ref="C11:E11" si="1">SUM(C8:C10)</f>
        <v>10000</v>
      </c>
      <c r="D11" s="65">
        <f t="shared" si="1"/>
        <v>4500289</v>
      </c>
      <c r="E11" s="65">
        <f t="shared" si="1"/>
        <v>53888779</v>
      </c>
      <c r="F11" s="66">
        <f t="shared" si="0"/>
        <v>58499068</v>
      </c>
    </row>
    <row r="12" spans="1:6">
      <c r="A12" s="57" t="s">
        <v>60</v>
      </c>
      <c r="B12" s="58" t="s">
        <v>13</v>
      </c>
      <c r="C12" s="59" t="s">
        <v>13</v>
      </c>
      <c r="D12" s="59" t="s">
        <v>13</v>
      </c>
      <c r="E12" s="60">
        <v>7176281</v>
      </c>
      <c r="F12" s="61">
        <f t="shared" si="0"/>
        <v>7176281</v>
      </c>
    </row>
    <row r="13" spans="1:6" ht="26.25">
      <c r="A13" s="57" t="s">
        <v>61</v>
      </c>
      <c r="B13" s="58" t="s">
        <v>13</v>
      </c>
      <c r="C13" s="59" t="s">
        <v>13</v>
      </c>
      <c r="D13" s="60">
        <v>234443</v>
      </c>
      <c r="E13" s="59" t="s">
        <v>13</v>
      </c>
      <c r="F13" s="61">
        <f t="shared" si="0"/>
        <v>234443</v>
      </c>
    </row>
    <row r="14" spans="1:6" ht="15.75" thickBot="1">
      <c r="A14" s="54" t="s">
        <v>63</v>
      </c>
      <c r="B14" s="55">
        <f t="shared" ref="B14:D14" si="2">SUM(B11:B13)</f>
        <v>100000</v>
      </c>
      <c r="C14" s="55">
        <f t="shared" si="2"/>
        <v>10000</v>
      </c>
      <c r="D14" s="55">
        <f t="shared" si="2"/>
        <v>4734732</v>
      </c>
      <c r="E14" s="55">
        <f>SUM(E11:E13)</f>
        <v>61065060</v>
      </c>
      <c r="F14" s="56">
        <f t="shared" si="0"/>
        <v>65909792</v>
      </c>
    </row>
    <row r="15" spans="1:6" ht="15.75" thickTop="1">
      <c r="A15" s="1"/>
    </row>
  </sheetData>
  <mergeCells count="6">
    <mergeCell ref="F6:F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2"/>
  <sheetViews>
    <sheetView topLeftCell="A34" workbookViewId="0">
      <selection activeCell="G48" sqref="G48"/>
    </sheetView>
  </sheetViews>
  <sheetFormatPr defaultRowHeight="15"/>
  <cols>
    <col min="1" max="1" width="47.7109375" customWidth="1"/>
    <col min="3" max="3" width="17.7109375" customWidth="1"/>
    <col min="4" max="4" width="4.140625" customWidth="1"/>
    <col min="5" max="5" width="14" customWidth="1"/>
  </cols>
  <sheetData>
    <row r="1" spans="1:5" ht="25.5">
      <c r="A1" s="33" t="s">
        <v>33</v>
      </c>
    </row>
    <row r="3" spans="1:5" ht="18.75">
      <c r="A3" s="16" t="s">
        <v>64</v>
      </c>
    </row>
    <row r="4" spans="1:5">
      <c r="A4" s="35" t="s">
        <v>53</v>
      </c>
    </row>
    <row r="5" spans="1:5">
      <c r="A5" s="67"/>
      <c r="B5" s="37"/>
      <c r="C5" s="37">
        <v>2013</v>
      </c>
      <c r="D5" s="68"/>
      <c r="E5" s="37">
        <v>2012</v>
      </c>
    </row>
    <row r="6" spans="1:5">
      <c r="A6" s="45" t="s">
        <v>65</v>
      </c>
      <c r="B6" s="70"/>
      <c r="C6" s="70"/>
      <c r="D6" s="71"/>
      <c r="E6" s="70"/>
    </row>
    <row r="7" spans="1:5">
      <c r="A7" s="69" t="s">
        <v>66</v>
      </c>
      <c r="B7" s="72"/>
      <c r="C7" s="73">
        <v>8517611</v>
      </c>
      <c r="D7" s="71"/>
      <c r="E7" s="73">
        <v>33137320</v>
      </c>
    </row>
    <row r="8" spans="1:5">
      <c r="A8" s="69" t="s">
        <v>67</v>
      </c>
      <c r="B8" s="72"/>
      <c r="C8" s="74"/>
      <c r="D8" s="71"/>
      <c r="E8" s="74"/>
    </row>
    <row r="9" spans="1:5">
      <c r="A9" s="75" t="s">
        <v>68</v>
      </c>
      <c r="B9" s="76" t="s">
        <v>69</v>
      </c>
      <c r="C9" s="73">
        <v>4392316</v>
      </c>
      <c r="D9" s="71"/>
      <c r="E9" s="73">
        <v>5033505</v>
      </c>
    </row>
    <row r="10" spans="1:5" ht="30">
      <c r="A10" s="75" t="s">
        <v>70</v>
      </c>
      <c r="B10" s="76">
        <v>10</v>
      </c>
      <c r="C10" s="73">
        <v>225523</v>
      </c>
      <c r="D10" s="71"/>
      <c r="E10" s="73">
        <v>91343</v>
      </c>
    </row>
    <row r="11" spans="1:5">
      <c r="A11" s="75" t="s">
        <v>71</v>
      </c>
      <c r="B11" s="76"/>
      <c r="C11" s="73">
        <v>391549</v>
      </c>
      <c r="D11" s="71"/>
      <c r="E11" s="73">
        <v>-94287</v>
      </c>
    </row>
    <row r="12" spans="1:5">
      <c r="A12" s="75" t="s">
        <v>72</v>
      </c>
      <c r="B12" s="76">
        <v>22</v>
      </c>
      <c r="C12" s="73">
        <v>18526</v>
      </c>
      <c r="D12" s="71"/>
      <c r="E12" s="73">
        <v>1310518</v>
      </c>
    </row>
    <row r="13" spans="1:5" ht="30">
      <c r="A13" s="75" t="s">
        <v>73</v>
      </c>
      <c r="B13" s="76"/>
      <c r="C13" s="73">
        <v>219290</v>
      </c>
      <c r="D13" s="71"/>
      <c r="E13" s="73">
        <v>236644</v>
      </c>
    </row>
    <row r="14" spans="1:5" ht="15.75" thickBot="1">
      <c r="A14" s="75" t="s">
        <v>74</v>
      </c>
      <c r="B14" s="76"/>
      <c r="C14" s="77">
        <v>3281067</v>
      </c>
      <c r="D14" s="71"/>
      <c r="E14" s="78" t="s">
        <v>13</v>
      </c>
    </row>
    <row r="15" spans="1:5">
      <c r="A15" s="69" t="s">
        <v>75</v>
      </c>
      <c r="B15" s="79"/>
      <c r="C15" s="74"/>
      <c r="D15" s="71"/>
      <c r="E15" s="92"/>
    </row>
    <row r="16" spans="1:5">
      <c r="A16" s="75" t="s">
        <v>76</v>
      </c>
      <c r="B16" s="76"/>
      <c r="C16" s="73">
        <v>-11959760</v>
      </c>
      <c r="D16" s="80"/>
      <c r="E16" s="73">
        <v>-3116946</v>
      </c>
    </row>
    <row r="17" spans="1:5" ht="30">
      <c r="A17" s="75" t="s">
        <v>77</v>
      </c>
      <c r="B17" s="76"/>
      <c r="C17" s="73">
        <v>-3143768</v>
      </c>
      <c r="D17" s="71"/>
      <c r="E17" s="73">
        <v>594831</v>
      </c>
    </row>
    <row r="18" spans="1:5">
      <c r="A18" s="75" t="s">
        <v>78</v>
      </c>
      <c r="B18" s="76"/>
      <c r="C18" s="73">
        <v>409141</v>
      </c>
      <c r="D18" s="71"/>
      <c r="E18" s="73">
        <v>212547</v>
      </c>
    </row>
    <row r="19" spans="1:5" ht="30">
      <c r="A19" s="75" t="s">
        <v>79</v>
      </c>
      <c r="B19" s="76"/>
      <c r="C19" s="73">
        <v>-2233288</v>
      </c>
      <c r="D19" s="71"/>
      <c r="E19" s="73">
        <v>-2548363</v>
      </c>
    </row>
    <row r="20" spans="1:5" ht="30">
      <c r="A20" s="75" t="s">
        <v>80</v>
      </c>
      <c r="B20" s="76"/>
      <c r="C20" s="73">
        <v>-6206284</v>
      </c>
      <c r="D20" s="71"/>
      <c r="E20" s="73">
        <v>6202022</v>
      </c>
    </row>
    <row r="21" spans="1:5">
      <c r="A21" s="75" t="s">
        <v>81</v>
      </c>
      <c r="B21" s="76">
        <v>13</v>
      </c>
      <c r="C21" s="73">
        <v>1181303</v>
      </c>
      <c r="D21" s="71"/>
      <c r="E21" s="73">
        <v>-39212886</v>
      </c>
    </row>
    <row r="22" spans="1:5">
      <c r="A22" s="75" t="s">
        <v>82</v>
      </c>
      <c r="B22" s="76">
        <v>14</v>
      </c>
      <c r="C22" s="73">
        <v>1526969</v>
      </c>
      <c r="D22" s="71"/>
      <c r="E22" s="73">
        <v>311061</v>
      </c>
    </row>
    <row r="23" spans="1:5" ht="15.75" thickBot="1">
      <c r="A23" s="75" t="s">
        <v>83</v>
      </c>
      <c r="B23" s="76" t="s">
        <v>84</v>
      </c>
      <c r="C23" s="77">
        <v>-134971</v>
      </c>
      <c r="D23" s="81"/>
      <c r="E23" s="77">
        <v>-47880</v>
      </c>
    </row>
    <row r="24" spans="1:5" ht="29.25">
      <c r="A24" s="45" t="s">
        <v>85</v>
      </c>
      <c r="B24" s="82"/>
      <c r="C24" s="61">
        <f>SUM(C7:C23)</f>
        <v>-3514776</v>
      </c>
      <c r="D24" s="81"/>
      <c r="E24" s="61">
        <f>SUM(E7:E23)</f>
        <v>2109429</v>
      </c>
    </row>
    <row r="25" spans="1:5">
      <c r="A25" s="75" t="s">
        <v>86</v>
      </c>
      <c r="B25" s="76"/>
      <c r="C25" s="73">
        <v>-3136493</v>
      </c>
      <c r="D25" s="81"/>
      <c r="E25" s="73">
        <v>-750099</v>
      </c>
    </row>
    <row r="26" spans="1:5" ht="15.75" thickBot="1">
      <c r="A26" s="75" t="s">
        <v>87</v>
      </c>
      <c r="B26" s="76"/>
      <c r="C26" s="73">
        <v>-15119</v>
      </c>
      <c r="D26" s="81"/>
      <c r="E26" s="77">
        <v>-1248526</v>
      </c>
    </row>
    <row r="27" spans="1:5" ht="30" thickBot="1">
      <c r="A27" s="45" t="s">
        <v>88</v>
      </c>
      <c r="B27" s="82"/>
      <c r="C27" s="83">
        <f>SUM(C24:C26)</f>
        <v>-6666388</v>
      </c>
      <c r="D27" s="81"/>
      <c r="E27" s="83">
        <f>SUM(E24:E26)</f>
        <v>110804</v>
      </c>
    </row>
    <row r="28" spans="1:5">
      <c r="A28" s="85"/>
      <c r="B28" s="86"/>
      <c r="C28" s="87"/>
      <c r="D28" s="81"/>
      <c r="E28" s="93"/>
    </row>
    <row r="29" spans="1:5">
      <c r="A29" s="45" t="s">
        <v>89</v>
      </c>
      <c r="B29" s="53"/>
      <c r="C29" s="88"/>
      <c r="D29" s="81"/>
      <c r="E29" s="88"/>
    </row>
    <row r="30" spans="1:5">
      <c r="A30" s="69" t="s">
        <v>90</v>
      </c>
      <c r="B30" s="76" t="s">
        <v>91</v>
      </c>
      <c r="C30" s="73">
        <v>-375512</v>
      </c>
      <c r="D30" s="81"/>
      <c r="E30" s="73">
        <v>-1616764</v>
      </c>
    </row>
    <row r="31" spans="1:5" ht="15.75" thickBot="1">
      <c r="A31" s="69" t="s">
        <v>92</v>
      </c>
      <c r="B31" s="76">
        <v>11</v>
      </c>
      <c r="C31" s="77">
        <v>-91251</v>
      </c>
      <c r="D31" s="81"/>
      <c r="E31" s="78" t="s">
        <v>13</v>
      </c>
    </row>
    <row r="32" spans="1:5" ht="29.25">
      <c r="A32" s="45" t="s">
        <v>93</v>
      </c>
      <c r="B32" s="82"/>
      <c r="C32" s="61">
        <f>SUM(C30:C31)</f>
        <v>-466763</v>
      </c>
      <c r="D32" s="81"/>
      <c r="E32" s="90">
        <f>SUM(E30:E31)</f>
        <v>-1616764</v>
      </c>
    </row>
    <row r="33" spans="1:5">
      <c r="A33" s="89"/>
      <c r="B33" s="76"/>
      <c r="C33" s="74"/>
      <c r="D33" s="71"/>
      <c r="E33" s="74"/>
    </row>
    <row r="34" spans="1:5">
      <c r="A34" s="45" t="s">
        <v>94</v>
      </c>
      <c r="B34" s="76"/>
      <c r="C34" s="74"/>
      <c r="D34" s="71"/>
      <c r="E34" s="74"/>
    </row>
    <row r="35" spans="1:5">
      <c r="A35" s="75" t="s">
        <v>95</v>
      </c>
      <c r="B35" s="76">
        <v>13</v>
      </c>
      <c r="C35" s="73">
        <v>-204889</v>
      </c>
      <c r="D35" s="71"/>
      <c r="E35" s="73">
        <v>-766356</v>
      </c>
    </row>
    <row r="36" spans="1:5" ht="15.75" thickBot="1">
      <c r="A36" s="75" t="s">
        <v>96</v>
      </c>
      <c r="B36" s="76"/>
      <c r="C36" s="77">
        <v>-3407</v>
      </c>
      <c r="D36" s="71"/>
      <c r="E36" s="77">
        <v>-61992</v>
      </c>
    </row>
    <row r="37" spans="1:5" ht="29.25">
      <c r="A37" s="45" t="s">
        <v>97</v>
      </c>
      <c r="B37" s="82"/>
      <c r="C37" s="61">
        <f>SUM(C35:C36)</f>
        <v>-208296</v>
      </c>
      <c r="D37" s="71"/>
      <c r="E37" s="61">
        <f>SUM(E35:E36)</f>
        <v>-828348</v>
      </c>
    </row>
    <row r="38" spans="1:5">
      <c r="A38" s="69" t="s">
        <v>98</v>
      </c>
      <c r="B38" s="76"/>
      <c r="C38" s="73">
        <f>C37+C32+C27</f>
        <v>-7341447</v>
      </c>
      <c r="D38" s="71"/>
      <c r="E38" s="73">
        <f>E37+E32+E27</f>
        <v>-2334308</v>
      </c>
    </row>
    <row r="39" spans="1:5">
      <c r="A39" s="69" t="s">
        <v>99</v>
      </c>
      <c r="B39" s="76"/>
      <c r="C39" s="73">
        <v>-391549</v>
      </c>
      <c r="D39" s="71"/>
      <c r="E39" s="73">
        <v>94287</v>
      </c>
    </row>
    <row r="40" spans="1:5" ht="15.75" thickBot="1">
      <c r="A40" s="45" t="s">
        <v>100</v>
      </c>
      <c r="B40" s="76">
        <v>6</v>
      </c>
      <c r="C40" s="84">
        <v>22028492</v>
      </c>
      <c r="D40" s="81"/>
      <c r="E40" s="84">
        <v>24268513</v>
      </c>
    </row>
    <row r="41" spans="1:5" ht="15.75" thickBot="1">
      <c r="A41" s="91" t="s">
        <v>101</v>
      </c>
      <c r="B41" s="76">
        <v>6</v>
      </c>
      <c r="C41" s="84">
        <f>SUM(C38:C40)</f>
        <v>14295496</v>
      </c>
      <c r="D41" s="81"/>
      <c r="E41" s="84">
        <f>SUM(E38:E40)</f>
        <v>22028492</v>
      </c>
    </row>
    <row r="42" spans="1:5">
      <c r="A4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BSH</vt:lpstr>
      <vt:lpstr>A&amp;SH</vt:lpstr>
      <vt:lpstr>Kapitali</vt:lpstr>
      <vt:lpstr>CF</vt:lpstr>
    </vt:vector>
  </TitlesOfParts>
  <Company>KPMG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KPMG</dc:creator>
  <cp:lastModifiedBy>KPMG</cp:lastModifiedBy>
  <dcterms:created xsi:type="dcterms:W3CDTF">2014-03-28T18:38:54Z</dcterms:created>
  <dcterms:modified xsi:type="dcterms:W3CDTF">2014-07-17T07:39:33Z</dcterms:modified>
</cp:coreProperties>
</file>