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145" windowHeight="5010" activeTab="1"/>
  </bookViews>
  <sheets>
    <sheet name="am" sheetId="8" r:id="rId1"/>
    <sheet name="B.SKK" sheetId="5" r:id="rId2"/>
    <sheet name="kapitali" sheetId="11" r:id="rId3"/>
    <sheet name="kopertina" sheetId="12" r:id="rId4"/>
    <sheet name="Sheet1" sheetId="13" state="hidden" r:id="rId5"/>
  </sheets>
  <definedNames>
    <definedName name="OLE_LINK4" localSheetId="1">B.SKK!$D$6</definedName>
    <definedName name="_xlnm.Print_Area" localSheetId="1">B.SKK!$B$1:$F$155</definedName>
  </definedNames>
  <calcPr calcId="152511"/>
</workbook>
</file>

<file path=xl/calcChain.xml><?xml version="1.0" encoding="utf-8"?>
<calcChain xmlns="http://schemas.openxmlformats.org/spreadsheetml/2006/main">
  <c r="E51" i="5" l="1"/>
  <c r="E129" i="5"/>
  <c r="E23" i="11"/>
  <c r="G23" i="11"/>
  <c r="I22" i="11"/>
  <c r="I21" i="11"/>
  <c r="I20" i="11"/>
  <c r="I19" i="11"/>
  <c r="G35" i="8"/>
  <c r="G36" i="8"/>
  <c r="G40" i="8"/>
  <c r="G37" i="8"/>
  <c r="E35" i="8"/>
  <c r="E40" i="8" s="1"/>
  <c r="E36" i="8"/>
  <c r="E37" i="8"/>
  <c r="G38" i="8"/>
  <c r="E38" i="8"/>
  <c r="G14" i="8"/>
  <c r="E14" i="8"/>
  <c r="F14" i="8"/>
  <c r="I10" i="11"/>
  <c r="I9" i="11"/>
  <c r="C8" i="11"/>
  <c r="I8" i="11" s="1"/>
  <c r="I7" i="11"/>
  <c r="H6" i="11"/>
  <c r="I13" i="11"/>
  <c r="I15" i="11"/>
  <c r="I16" i="11"/>
  <c r="I11" i="11"/>
  <c r="D17" i="11"/>
  <c r="D23" i="11" s="1"/>
  <c r="E17" i="11"/>
  <c r="F17" i="11"/>
  <c r="F23" i="11" s="1"/>
  <c r="G17" i="11"/>
  <c r="C17" i="11"/>
  <c r="C23" i="11" s="1"/>
  <c r="E139" i="5"/>
  <c r="E137" i="5"/>
  <c r="E29" i="5"/>
  <c r="E18" i="5"/>
  <c r="E131" i="5" s="1"/>
  <c r="E10" i="5"/>
  <c r="E130" i="5" s="1"/>
  <c r="E48" i="5"/>
  <c r="E46" i="5" s="1"/>
  <c r="E73" i="5" s="1"/>
  <c r="E111" i="5"/>
  <c r="E97" i="5"/>
  <c r="E102" i="5" s="1"/>
  <c r="E103" i="5" s="1"/>
  <c r="E112" i="5" s="1"/>
  <c r="I6" i="11"/>
  <c r="H12" i="8"/>
  <c r="H14" i="8"/>
  <c r="F38" i="8"/>
  <c r="F40" i="8"/>
  <c r="H38" i="8"/>
  <c r="H40" i="8" s="1"/>
  <c r="I14" i="11"/>
  <c r="I18" i="11"/>
  <c r="E5" i="5"/>
  <c r="E41" i="5" s="1"/>
  <c r="E113" i="5" l="1"/>
  <c r="E135" i="5" s="1"/>
  <c r="E123" i="5"/>
  <c r="E114" i="5"/>
  <c r="E84" i="5" s="1"/>
  <c r="E132" i="5"/>
  <c r="E74" i="5" l="1"/>
  <c r="E85" i="5" s="1"/>
  <c r="E86" i="5" s="1"/>
  <c r="H12" i="11"/>
  <c r="E136" i="5"/>
  <c r="E151" i="5" s="1"/>
  <c r="E153" i="5" s="1"/>
  <c r="E155" i="5" s="1"/>
  <c r="I12" i="11" l="1"/>
  <c r="H17" i="11"/>
  <c r="H23" i="11" l="1"/>
  <c r="I17" i="11"/>
  <c r="I23" i="11" s="1"/>
</calcChain>
</file>

<file path=xl/sharedStrings.xml><?xml version="1.0" encoding="utf-8"?>
<sst xmlns="http://schemas.openxmlformats.org/spreadsheetml/2006/main" count="286" uniqueCount="216">
  <si>
    <t>Emertimi</t>
  </si>
  <si>
    <t>Gjendje</t>
  </si>
  <si>
    <t>Shpenzime te tjera</t>
  </si>
  <si>
    <t>Mjete transporti</t>
  </si>
  <si>
    <t>Pakesime</t>
  </si>
  <si>
    <t>Nr</t>
  </si>
  <si>
    <t>A K T I V E T</t>
  </si>
  <si>
    <t>Shenime</t>
  </si>
  <si>
    <t>Periudha</t>
  </si>
  <si>
    <t>I</t>
  </si>
  <si>
    <t>AKTIVET AFATSHKURTRA</t>
  </si>
  <si>
    <t>1.  Aktivet Monetare</t>
  </si>
  <si>
    <t xml:space="preserve">       - Banka</t>
  </si>
  <si>
    <t xml:space="preserve">       -Arka</t>
  </si>
  <si>
    <t>2. Direvative dhe aktive tper tregtim</t>
  </si>
  <si>
    <t>3.Aktive te tjera financiare afatshkurtera</t>
  </si>
  <si>
    <t xml:space="preserve">       - Kliente per mallra,produkte e sherbime</t>
  </si>
  <si>
    <t xml:space="preserve">       - Debitore, Kreditore te tjere</t>
  </si>
  <si>
    <t xml:space="preserve">       - Tatim mbi fitimin</t>
  </si>
  <si>
    <t xml:space="preserve">       - TVSH</t>
  </si>
  <si>
    <t xml:space="preserve">       - Te drejta e detyrime te ortakeve</t>
  </si>
  <si>
    <t xml:space="preserve">       - Parapagime furnitore</t>
  </si>
  <si>
    <t>4. Inventari</t>
  </si>
  <si>
    <t xml:space="preserve">       - Lendet e para</t>
  </si>
  <si>
    <t xml:space="preserve">       - Inventari I imet</t>
  </si>
  <si>
    <t xml:space="preserve">       - Prodhim ne proces</t>
  </si>
  <si>
    <t xml:space="preserve">       - Produkte te gatshme</t>
  </si>
  <si>
    <t xml:space="preserve">       - Mallra per rishitje</t>
  </si>
  <si>
    <t xml:space="preserve">       -Parapagesa per furnizime</t>
  </si>
  <si>
    <t xml:space="preserve">       -Amballazhe</t>
  </si>
  <si>
    <t>5. Aktive biologjike afatshkurtera</t>
  </si>
  <si>
    <t>6.Aktive afatshkurtra te mbajtura per rishitje</t>
  </si>
  <si>
    <t>7. Parapagime dhe shpenzime te shtyra</t>
  </si>
  <si>
    <t>II</t>
  </si>
  <si>
    <t>AKTIVET AFAT GJATA</t>
  </si>
  <si>
    <t>1.Investimet financiare afatgjata</t>
  </si>
  <si>
    <t>2.Aktivet afatgjata materiale</t>
  </si>
  <si>
    <t xml:space="preserve">       - Toka</t>
  </si>
  <si>
    <t xml:space="preserve">       - Ndertesa</t>
  </si>
  <si>
    <t xml:space="preserve">       - Makineri e pajisje</t>
  </si>
  <si>
    <t xml:space="preserve">       - Aktive te tjera afatgjata materiale</t>
  </si>
  <si>
    <t xml:space="preserve">       - Aktive afatgjata ne proces</t>
  </si>
  <si>
    <t>3.Aktivet biologjike afatgjata</t>
  </si>
  <si>
    <t>4.Aktivet afatgjata jo materiale</t>
  </si>
  <si>
    <t>5.Kapitali aksioner I pa paguar</t>
  </si>
  <si>
    <t xml:space="preserve">6.Aktive te tjera afatgjata </t>
  </si>
  <si>
    <t>TOTALI I AKTIVEVE (I + II )</t>
  </si>
  <si>
    <t>PASIVET DHE KAPITALI</t>
  </si>
  <si>
    <t>PASIVET AFATSHKURTRA</t>
  </si>
  <si>
    <t>1. Direvativet</t>
  </si>
  <si>
    <t>2.Huamarrjet</t>
  </si>
  <si>
    <t xml:space="preserve">       - Overdraftet bankare</t>
  </si>
  <si>
    <t xml:space="preserve">       - Huamarrjet afatshkurtra</t>
  </si>
  <si>
    <t>3.Huate dhe parapagimet</t>
  </si>
  <si>
    <t xml:space="preserve">       - Te pagueshme ndaj furnitoreve</t>
  </si>
  <si>
    <t xml:space="preserve">       - Te pagueshme ndaj punonjesve</t>
  </si>
  <si>
    <t xml:space="preserve">       - Detyrime per sigurime Shoq.Shend.</t>
  </si>
  <si>
    <t xml:space="preserve">       - Detyrime tatimore per TAP-in</t>
  </si>
  <si>
    <t xml:space="preserve">       - Detyrime tatimore per Tatim Fitimin</t>
  </si>
  <si>
    <t xml:space="preserve">       - Detyrime tatimore per TVSH-ne</t>
  </si>
  <si>
    <t xml:space="preserve">       - Detyrime tatimore per Tatimin ne Burim</t>
  </si>
  <si>
    <t xml:space="preserve">       - Te drejta e detyrime ndaj ortakeve</t>
  </si>
  <si>
    <t xml:space="preserve">       - Dividente per tu paguar</t>
  </si>
  <si>
    <t xml:space="preserve">       - Debitore dhe kreditore te tjere</t>
  </si>
  <si>
    <t>4. Grantet dhe te ardhurat e shtyra</t>
  </si>
  <si>
    <t>5. Provizionet afatshkurtera</t>
  </si>
  <si>
    <t>PASIVET AFATGJATA</t>
  </si>
  <si>
    <t>1.Huate afatgjate</t>
  </si>
  <si>
    <t xml:space="preserve">       - Hua, bono dhe detyrime nga qeraja financiare</t>
  </si>
  <si>
    <t xml:space="preserve">       - Huamarrje te tjera afatgjata</t>
  </si>
  <si>
    <t xml:space="preserve">       - Bono te konvertueshme</t>
  </si>
  <si>
    <t>2.Huamarrje te tjera afatgjata</t>
  </si>
  <si>
    <t>3.Grantet dhe te ardhurat e shtyra</t>
  </si>
  <si>
    <t>TOTALI I PASIVEVE ( I + II )</t>
  </si>
  <si>
    <t>III</t>
  </si>
  <si>
    <t>KAPITALI</t>
  </si>
  <si>
    <t>1.Aksionet e pakices (PF te konsoliduara)</t>
  </si>
  <si>
    <t>2.Kapitali aksioner. Shoq. Meme (PF te konsolid)</t>
  </si>
  <si>
    <t>3.Kapitali aksioner</t>
  </si>
  <si>
    <t>4.Primi aksionit</t>
  </si>
  <si>
    <t>5.Njesite ose aksionet e thesarit (Negative)</t>
  </si>
  <si>
    <t>6.Rezervat statutore</t>
  </si>
  <si>
    <t>7.Rezervat ligjore</t>
  </si>
  <si>
    <t>8.Rezervat e tjera</t>
  </si>
  <si>
    <t>9.Fitimet e pa shperndara</t>
  </si>
  <si>
    <t>10.Fitimi (Humbja) e vitit financiar</t>
  </si>
  <si>
    <t>TOTALI PASIVEVE DHE KAPITALIT(I+III)</t>
  </si>
  <si>
    <t>(Bazuar ne klasifikimin e Shpenzimeve sipas Natyres)</t>
  </si>
  <si>
    <t>Pershkrimi I Elementeve</t>
  </si>
  <si>
    <t>Shitjet neto</t>
  </si>
  <si>
    <t>Te ardhura te tjera nga veprimtaria e shfrytezimit</t>
  </si>
  <si>
    <t>Ndrysh.ne invent. Prod. Gatshem e prodhimit proces</t>
  </si>
  <si>
    <t>Kosto e punes</t>
  </si>
  <si>
    <t xml:space="preserve">       - Pagat e personelit</t>
  </si>
  <si>
    <t xml:space="preserve">       - Shpenzimet per sig. shoq. e shendetsore</t>
  </si>
  <si>
    <t>Amortizimet dhe zhvleresimet</t>
  </si>
  <si>
    <t>Total I shpenzimeve (shumat 4-7)</t>
  </si>
  <si>
    <t>Fitimi(humbja) nga veprimtarite kryesore (1+2+/-3-8)</t>
  </si>
  <si>
    <t>Te ardhurat dhe shpenzimet financiare nga njesit e kontr</t>
  </si>
  <si>
    <t>Te ardhurat dhe shpenzimet financiare nga pjesmarrjet</t>
  </si>
  <si>
    <t xml:space="preserve">Te ardhurat dhe shpenzimet financiare </t>
  </si>
  <si>
    <t xml:space="preserve">       12.1 Te ardh dhe shp fin nga invest tjera afatgjata</t>
  </si>
  <si>
    <t xml:space="preserve">       12.2 Te ardhurat dhe shpenzimet nga interesat</t>
  </si>
  <si>
    <t xml:space="preserve">       12.3 Fitimet (Humbjet) nga kursi konvertimit</t>
  </si>
  <si>
    <t xml:space="preserve">       12.2 Te ardhurat dhe shpenzime te tjera financiare</t>
  </si>
  <si>
    <t>Totali I te Ardhuarve dhe Shpenzimeve financiare</t>
  </si>
  <si>
    <t>Fitimi(humbja) para tatimit (9+/-13)</t>
  </si>
  <si>
    <t>Shpenzimet e tatimit mbi fitimin</t>
  </si>
  <si>
    <t>1.Fitimi (Humbja) neto e vitit financiar(14-15)</t>
  </si>
  <si>
    <t>Elementee e pasqyrave te konsiliduara</t>
  </si>
  <si>
    <t xml:space="preserve">Pasqyra e Fluksit Monetar - Metoda Indirekte </t>
  </si>
  <si>
    <t>Pasqyra e Fluksit Monetar - Metoda Indirekte</t>
  </si>
  <si>
    <t>Fluksi I parave nga veprimtaria e shfrytezimit</t>
  </si>
  <si>
    <t xml:space="preserve">       Fitimi para Tatimit</t>
  </si>
  <si>
    <t xml:space="preserve">       Rregullime per</t>
  </si>
  <si>
    <t>Amortizimin</t>
  </si>
  <si>
    <t>Humbje nga kembimet valutore</t>
  </si>
  <si>
    <t>Te ardhura nga investimet</t>
  </si>
  <si>
    <t>Shpenzimet per interesa</t>
  </si>
  <si>
    <t xml:space="preserve">       Rritje/renje ne tepricen e inventarit</t>
  </si>
  <si>
    <t xml:space="preserve">       Rritje/renje ne tepricen e detyrimeve</t>
  </si>
  <si>
    <t xml:space="preserve">       MM te perfituara nga aktiviteti</t>
  </si>
  <si>
    <t xml:space="preserve">       Interes I paguar</t>
  </si>
  <si>
    <t xml:space="preserve">       tatim mbi fitimin I paguar</t>
  </si>
  <si>
    <t xml:space="preserve">       MM neto nga aktiviteti shkfrytezimit</t>
  </si>
  <si>
    <t>Fluksi monetar nga veprimtarite investuese</t>
  </si>
  <si>
    <t xml:space="preserve">       Blerje e njesise se kontrolluar minus parate e arketuara</t>
  </si>
  <si>
    <t xml:space="preserve">       Blerje e aktiveve afatgjata materiale</t>
  </si>
  <si>
    <t xml:space="preserve">       Te ardhura nga shitja e pajisjeve</t>
  </si>
  <si>
    <t xml:space="preserve">       Interes I arketuar</t>
  </si>
  <si>
    <t xml:space="preserve">       Dividentet e arketuar</t>
  </si>
  <si>
    <t xml:space="preserve">       MM neto te perdorura ne veprimtarite investuese</t>
  </si>
  <si>
    <t>Fluksi monetar nga aktivitete financiare</t>
  </si>
  <si>
    <t xml:space="preserve">       Te ardhura nga emetimi I kapitalit aksioner</t>
  </si>
  <si>
    <t xml:space="preserve">       Te ardhura nga huamarrjet afatgjata</t>
  </si>
  <si>
    <t xml:space="preserve">       Pagesat e detyrimeve te Qerase financiare</t>
  </si>
  <si>
    <t xml:space="preserve">       Dividente te paguar</t>
  </si>
  <si>
    <t xml:space="preserve">       MM neto e perdorur ne veprimtarite financiare</t>
  </si>
  <si>
    <t>Rritja/Renja neto e mjeteve monetare</t>
  </si>
  <si>
    <t>Mjetet monetare ne fillim te periudhes kontabel</t>
  </si>
  <si>
    <t>Mjetet monetare ne fund te periudhes kontabel</t>
  </si>
  <si>
    <t>Sasia</t>
  </si>
  <si>
    <t>Shtesa</t>
  </si>
  <si>
    <t>Toka</t>
  </si>
  <si>
    <t>Ndertime</t>
  </si>
  <si>
    <t>Makineri,paisje</t>
  </si>
  <si>
    <t>kompjuterike</t>
  </si>
  <si>
    <t>Zyre</t>
  </si>
  <si>
    <t xml:space="preserve">             TOTALI</t>
  </si>
  <si>
    <t>Makineri,paisje,vegla</t>
  </si>
  <si>
    <t>Administratori</t>
  </si>
  <si>
    <t>Mallra / Materialet e konsumuara</t>
  </si>
  <si>
    <t xml:space="preserve">       Rritje/renje teprice  kerkese  arketueshme</t>
  </si>
  <si>
    <t>Nje pasqyre e pakonsoliduar</t>
  </si>
  <si>
    <t>Nr.</t>
  </si>
  <si>
    <t xml:space="preserve">Kapitali Aksionar </t>
  </si>
  <si>
    <t>Primi i Aksionit</t>
  </si>
  <si>
    <t>Aksionet e Thesarit</t>
  </si>
  <si>
    <t>Rez.Stat.ligjore</t>
  </si>
  <si>
    <t>Rez. tjera</t>
  </si>
  <si>
    <t>Fitimi i Pashperndare</t>
  </si>
  <si>
    <t>TOTALI</t>
  </si>
  <si>
    <t>Fitimi neto per periudhen kontabel</t>
  </si>
  <si>
    <t>Dividentet e paguar</t>
  </si>
  <si>
    <t>Emetimi i kapitalit aksionar</t>
  </si>
  <si>
    <t>Aksione te thesarit te riblera</t>
  </si>
  <si>
    <t>Rezervat e tjera</t>
  </si>
  <si>
    <t>Pozicioni me 31 dhjetor 2010</t>
  </si>
  <si>
    <t xml:space="preserve">       Parapagime dhe shpenzime te shtyra</t>
  </si>
  <si>
    <t>Emertimi dhe Forma ligjore</t>
  </si>
  <si>
    <t>NIPT -i</t>
  </si>
  <si>
    <t>Adresa e Selise</t>
  </si>
  <si>
    <t xml:space="preserve">Rr. Muhamet  Gjollesha  </t>
  </si>
  <si>
    <t>TIRANE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</si>
  <si>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</si>
  <si>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</si>
  <si>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</si>
  <si>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</si>
  <si>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</si>
  <si>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</si>
  <si>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</si>
  <si>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</si>
  <si>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</si>
  <si>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</si>
  <si>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</si>
  <si>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</si>
  <si>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</si>
  <si>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</si>
  <si>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</si>
  <si>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</si>
  <si>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</si>
  <si>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Import - Eksoprt, tregti te ndryshme me shumice e pakice.</t>
  </si>
  <si>
    <t xml:space="preserve">e  te tjera </t>
  </si>
  <si>
    <r>
      <t xml:space="preserve">SHOQERIA  </t>
    </r>
    <r>
      <rPr>
        <u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"BLUE EYE ONE"  SHPK</t>
    </r>
  </si>
  <si>
    <t>NIPTI :  L11312027P</t>
  </si>
  <si>
    <r>
      <t xml:space="preserve">SHOQERIA    </t>
    </r>
    <r>
      <rPr>
        <u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"BLUE EYE ONE"  SHPK</t>
    </r>
  </si>
  <si>
    <t xml:space="preserve"> L11312027P</t>
  </si>
  <si>
    <t>'BLUE EYE ONE ''shpk</t>
  </si>
  <si>
    <t>Pozicioni me 31 dhjetor 2011</t>
  </si>
  <si>
    <t>Sofije  MERKAJ</t>
  </si>
  <si>
    <t>12.01.2011</t>
  </si>
  <si>
    <t>.</t>
  </si>
  <si>
    <t>Viti   2012</t>
  </si>
  <si>
    <t>31.12.2012</t>
  </si>
  <si>
    <t>30.03.2013</t>
  </si>
  <si>
    <t>Pozicioni me 31 dhjetor 2012</t>
  </si>
  <si>
    <t>Pasqyra  e  Ndryshimeve  ne  Kapital  2012</t>
  </si>
  <si>
    <r>
      <t xml:space="preserve">Pasqyra Financiare te Vitit   </t>
    </r>
    <r>
      <rPr>
        <b/>
        <u/>
        <sz val="16"/>
        <rFont val="Times New Roman"/>
        <family val="1"/>
      </rPr>
      <t>2012</t>
    </r>
  </si>
  <si>
    <t>Raportuese 2012</t>
  </si>
  <si>
    <t>Para ardhese 2011</t>
  </si>
  <si>
    <t>Pasqyra e te Ardhurave dhe Shpenzimeve  2012</t>
  </si>
  <si>
    <t>Raportuese 2011</t>
  </si>
  <si>
    <t>Aktivet Afatgjata Materiale  me vlere fillestare   2012</t>
  </si>
  <si>
    <t>Amortizimi A.A.Materiale   2012</t>
  </si>
  <si>
    <t>Vlera Kontabel Neto e A.A.Materiale  2012</t>
  </si>
  <si>
    <t>01.01.2012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</si>
</sst>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6" formatCode="_(* #,##0_);_(* \(#,##0\);_(* &quot;-&quot;??_);_(@_)"/>
    <numFmt numFmtId="184" formatCode="_-* #,##0.00_L_e_k_-;\-* #,##0.00_L_e_k_-;_-* &quot;-&quot;??_L_e_k_-;_-@_-"/>
  </numFmts>
  <fonts count="34" x14ac:knownFonts="1">
    <font>
      <sz val="10"/>
      <color indexed="8"/>
      <name val="MS Sans Serif"/>
    </font>
    <font>
      <b/>
      <i/>
      <sz val="12.6"/>
      <color indexed="8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"/>
      <family val="2"/>
    </font>
    <font>
      <u/>
      <sz val="12"/>
      <name val="Arial"/>
      <family val="2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u/>
      <sz val="9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84" fontId="9" fillId="0" borderId="0" applyFont="0" applyFill="0" applyBorder="0" applyAlignment="0" applyProtection="0"/>
  </cellStyleXfs>
  <cellXfs count="193">
    <xf numFmtId="0" fontId="0" fillId="0" borderId="0" xfId="0" applyNumberFormat="1" applyFill="1" applyBorder="1" applyAlignment="1" applyProtection="1"/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0" fillId="0" borderId="0" xfId="0" applyBorder="1"/>
    <xf numFmtId="3" fontId="0" fillId="0" borderId="0" xfId="0" applyNumberFormat="1" applyBorder="1"/>
    <xf numFmtId="0" fontId="8" fillId="0" borderId="0" xfId="0" applyFont="1"/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/>
    <xf numFmtId="3" fontId="9" fillId="0" borderId="1" xfId="2" applyNumberFormat="1" applyBorder="1"/>
    <xf numFmtId="3" fontId="4" fillId="0" borderId="0" xfId="0" applyNumberFormat="1" applyFont="1" applyBorder="1"/>
    <xf numFmtId="0" fontId="3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3" fontId="10" fillId="0" borderId="5" xfId="2" applyNumberFormat="1" applyFont="1" applyBorder="1" applyAlignment="1">
      <alignment vertical="center"/>
    </xf>
    <xf numFmtId="1" fontId="0" fillId="0" borderId="0" xfId="0" applyNumberFormat="1"/>
    <xf numFmtId="0" fontId="2" fillId="0" borderId="0" xfId="0" applyFont="1" applyBorder="1"/>
    <xf numFmtId="3" fontId="9" fillId="0" borderId="0" xfId="2" applyNumberFormat="1" applyFill="1" applyBorder="1"/>
    <xf numFmtId="0" fontId="12" fillId="0" borderId="0" xfId="0" applyFont="1"/>
    <xf numFmtId="0" fontId="14" fillId="0" borderId="0" xfId="0" applyFont="1"/>
    <xf numFmtId="0" fontId="12" fillId="0" borderId="0" xfId="0" applyFont="1" applyBorder="1" applyAlignment="1"/>
    <xf numFmtId="0" fontId="15" fillId="0" borderId="0" xfId="0" applyFont="1"/>
    <xf numFmtId="0" fontId="16" fillId="0" borderId="0" xfId="0" applyFont="1"/>
    <xf numFmtId="0" fontId="11" fillId="0" borderId="0" xfId="0" applyFont="1" applyBorder="1"/>
    <xf numFmtId="0" fontId="16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6" fillId="0" borderId="1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1" fillId="0" borderId="1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/>
    <xf numFmtId="0" fontId="12" fillId="0" borderId="12" xfId="0" applyFont="1" applyBorder="1"/>
    <xf numFmtId="0" fontId="11" fillId="0" borderId="13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0" xfId="0" applyFont="1" applyBorder="1"/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1" xfId="0" applyFont="1" applyBorder="1"/>
    <xf numFmtId="0" fontId="12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2" fillId="0" borderId="21" xfId="0" applyFont="1" applyBorder="1"/>
    <xf numFmtId="0" fontId="17" fillId="0" borderId="22" xfId="0" applyFont="1" applyBorder="1"/>
    <xf numFmtId="0" fontId="30" fillId="0" borderId="0" xfId="0" applyFont="1" applyBorder="1"/>
    <xf numFmtId="0" fontId="30" fillId="0" borderId="0" xfId="0" applyFont="1"/>
    <xf numFmtId="0" fontId="31" fillId="0" borderId="0" xfId="0" applyFont="1"/>
    <xf numFmtId="0" fontId="30" fillId="0" borderId="0" xfId="0" applyFont="1" applyBorder="1" applyAlignment="1"/>
    <xf numFmtId="0" fontId="30" fillId="0" borderId="7" xfId="0" applyFont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3" fontId="30" fillId="0" borderId="23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3" fontId="30" fillId="0" borderId="24" xfId="0" applyNumberFormat="1" applyFont="1" applyBorder="1" applyAlignment="1">
      <alignment horizontal="center"/>
    </xf>
    <xf numFmtId="0" fontId="30" fillId="0" borderId="3" xfId="0" applyFont="1" applyBorder="1"/>
    <xf numFmtId="166" fontId="32" fillId="0" borderId="3" xfId="1" applyNumberFormat="1" applyFont="1" applyBorder="1"/>
    <xf numFmtId="3" fontId="32" fillId="0" borderId="25" xfId="0" applyNumberFormat="1" applyFont="1" applyBorder="1"/>
    <xf numFmtId="0" fontId="33" fillId="0" borderId="0" xfId="0" applyNumberFormat="1" applyFont="1" applyFill="1" applyBorder="1" applyAlignment="1" applyProtection="1"/>
    <xf numFmtId="166" fontId="30" fillId="0" borderId="1" xfId="1" applyNumberFormat="1" applyFont="1" applyBorder="1"/>
    <xf numFmtId="3" fontId="30" fillId="0" borderId="26" xfId="0" applyNumberFormat="1" applyFont="1" applyBorder="1"/>
    <xf numFmtId="0" fontId="30" fillId="0" borderId="1" xfId="0" applyFont="1" applyBorder="1"/>
    <xf numFmtId="3" fontId="32" fillId="0" borderId="26" xfId="0" applyNumberFormat="1" applyFont="1" applyBorder="1"/>
    <xf numFmtId="3" fontId="30" fillId="0" borderId="1" xfId="0" applyNumberFormat="1" applyFont="1" applyBorder="1"/>
    <xf numFmtId="3" fontId="30" fillId="0" borderId="27" xfId="0" applyNumberFormat="1" applyFont="1" applyBorder="1"/>
    <xf numFmtId="3" fontId="32" fillId="0" borderId="1" xfId="0" applyNumberFormat="1" applyFont="1" applyBorder="1"/>
    <xf numFmtId="3" fontId="30" fillId="0" borderId="28" xfId="0" applyNumberFormat="1" applyFont="1" applyBorder="1"/>
    <xf numFmtId="0" fontId="30" fillId="0" borderId="13" xfId="0" applyFont="1" applyBorder="1"/>
    <xf numFmtId="3" fontId="32" fillId="0" borderId="13" xfId="0" applyNumberFormat="1" applyFont="1" applyBorder="1"/>
    <xf numFmtId="3" fontId="32" fillId="0" borderId="29" xfId="0" applyNumberFormat="1" applyFont="1" applyBorder="1"/>
    <xf numFmtId="0" fontId="30" fillId="0" borderId="15" xfId="0" applyFont="1" applyBorder="1" applyAlignment="1">
      <alignment horizontal="center"/>
    </xf>
    <xf numFmtId="3" fontId="30" fillId="0" borderId="6" xfId="0" applyNumberFormat="1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3" fontId="30" fillId="0" borderId="8" xfId="0" applyNumberFormat="1" applyFont="1" applyBorder="1" applyAlignment="1">
      <alignment horizontal="center"/>
    </xf>
    <xf numFmtId="3" fontId="32" fillId="0" borderId="3" xfId="0" applyNumberFormat="1" applyFont="1" applyBorder="1"/>
    <xf numFmtId="3" fontId="32" fillId="0" borderId="28" xfId="0" applyNumberFormat="1" applyFont="1" applyBorder="1"/>
    <xf numFmtId="3" fontId="30" fillId="0" borderId="0" xfId="0" applyNumberFormat="1" applyFont="1" applyBorder="1"/>
    <xf numFmtId="3" fontId="30" fillId="0" borderId="0" xfId="0" applyNumberFormat="1" applyFont="1"/>
    <xf numFmtId="0" fontId="30" fillId="0" borderId="30" xfId="0" applyFont="1" applyBorder="1"/>
    <xf numFmtId="0" fontId="30" fillId="0" borderId="31" xfId="0" applyFont="1" applyBorder="1"/>
    <xf numFmtId="0" fontId="30" fillId="0" borderId="32" xfId="0" applyFont="1" applyBorder="1"/>
    <xf numFmtId="166" fontId="32" fillId="0" borderId="32" xfId="1" applyNumberFormat="1" applyFont="1" applyBorder="1" applyAlignment="1">
      <alignment horizontal="right"/>
    </xf>
    <xf numFmtId="3" fontId="32" fillId="0" borderId="33" xfId="0" applyNumberFormat="1" applyFont="1" applyBorder="1" applyAlignment="1">
      <alignment horizontal="right"/>
    </xf>
    <xf numFmtId="166" fontId="32" fillId="0" borderId="1" xfId="1" applyNumberFormat="1" applyFont="1" applyBorder="1"/>
    <xf numFmtId="3" fontId="30" fillId="0" borderId="28" xfId="0" applyNumberFormat="1" applyFont="1" applyBorder="1" applyAlignment="1">
      <alignment horizontal="right"/>
    </xf>
    <xf numFmtId="166" fontId="32" fillId="0" borderId="1" xfId="1" applyNumberFormat="1" applyFont="1" applyBorder="1" applyAlignment="1">
      <alignment horizontal="right"/>
    </xf>
    <xf numFmtId="3" fontId="32" fillId="0" borderId="28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166" fontId="30" fillId="0" borderId="1" xfId="1" applyNumberFormat="1" applyFont="1" applyBorder="1" applyAlignment="1">
      <alignment horizontal="right"/>
    </xf>
    <xf numFmtId="166" fontId="32" fillId="0" borderId="1" xfId="1" applyNumberFormat="1" applyFont="1" applyFill="1" applyBorder="1" applyAlignment="1">
      <alignment horizontal="right"/>
    </xf>
    <xf numFmtId="0" fontId="30" fillId="0" borderId="34" xfId="0" applyFont="1" applyBorder="1"/>
    <xf numFmtId="166" fontId="30" fillId="0" borderId="34" xfId="1" applyNumberFormat="1" applyFont="1" applyBorder="1"/>
    <xf numFmtId="3" fontId="30" fillId="0" borderId="35" xfId="0" applyNumberFormat="1" applyFont="1" applyBorder="1" applyAlignment="1">
      <alignment horizontal="right"/>
    </xf>
    <xf numFmtId="3" fontId="30" fillId="0" borderId="1" xfId="0" applyNumberFormat="1" applyFont="1" applyFill="1" applyBorder="1"/>
    <xf numFmtId="3" fontId="30" fillId="0" borderId="28" xfId="0" applyNumberFormat="1" applyFont="1" applyFill="1" applyBorder="1"/>
    <xf numFmtId="166" fontId="30" fillId="0" borderId="26" xfId="1" applyNumberFormat="1" applyFont="1" applyBorder="1"/>
    <xf numFmtId="3" fontId="32" fillId="0" borderId="1" xfId="0" applyNumberFormat="1" applyFont="1" applyFill="1" applyBorder="1"/>
    <xf numFmtId="3" fontId="32" fillId="0" borderId="28" xfId="0" applyNumberFormat="1" applyFont="1" applyFill="1" applyBorder="1"/>
    <xf numFmtId="43" fontId="30" fillId="0" borderId="0" xfId="0" applyNumberFormat="1" applyFont="1"/>
    <xf numFmtId="0" fontId="19" fillId="0" borderId="0" xfId="0" applyNumberFormat="1" applyFont="1" applyFill="1" applyBorder="1" applyAlignment="1" applyProtection="1"/>
    <xf numFmtId="3" fontId="3" fillId="0" borderId="1" xfId="0" applyNumberFormat="1" applyFont="1" applyBorder="1"/>
    <xf numFmtId="3" fontId="8" fillId="0" borderId="5" xfId="2" applyNumberFormat="1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3" fontId="2" fillId="0" borderId="4" xfId="2" applyNumberFormat="1" applyFont="1" applyBorder="1"/>
    <xf numFmtId="3" fontId="2" fillId="0" borderId="5" xfId="2" applyNumberFormat="1" applyFont="1" applyBorder="1"/>
    <xf numFmtId="3" fontId="2" fillId="0" borderId="37" xfId="2" applyNumberFormat="1" applyFont="1" applyBorder="1"/>
    <xf numFmtId="3" fontId="32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20" fillId="0" borderId="0" xfId="0" applyNumberFormat="1" applyFont="1" applyFill="1" applyBorder="1" applyAlignment="1" applyProtection="1"/>
    <xf numFmtId="0" fontId="17" fillId="0" borderId="0" xfId="0" applyFont="1" applyBorder="1" applyAlignment="1">
      <alignment horizontal="center"/>
    </xf>
    <xf numFmtId="0" fontId="9" fillId="0" borderId="0" xfId="0" applyFont="1"/>
    <xf numFmtId="0" fontId="9" fillId="0" borderId="14" xfId="0" applyFont="1" applyBorder="1"/>
    <xf numFmtId="0" fontId="9" fillId="0" borderId="38" xfId="0" applyFont="1" applyBorder="1"/>
    <xf numFmtId="0" fontId="9" fillId="0" borderId="39" xfId="0" applyFont="1" applyBorder="1"/>
    <xf numFmtId="0" fontId="21" fillId="0" borderId="0" xfId="0" applyFont="1"/>
    <xf numFmtId="0" fontId="21" fillId="0" borderId="40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7" xfId="0" applyFont="1" applyBorder="1"/>
    <xf numFmtId="0" fontId="22" fillId="0" borderId="41" xfId="0" applyFont="1" applyBorder="1"/>
    <xf numFmtId="0" fontId="22" fillId="0" borderId="0" xfId="0" applyNumberFormat="1" applyFont="1" applyBorder="1" applyAlignment="1">
      <alignment horizontal="center"/>
    </xf>
    <xf numFmtId="0" fontId="22" fillId="0" borderId="41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9" fillId="0" borderId="40" xfId="0" applyFont="1" applyBorder="1"/>
    <xf numFmtId="0" fontId="9" fillId="0" borderId="0" xfId="0" applyFont="1" applyBorder="1"/>
    <xf numFmtId="0" fontId="2" fillId="0" borderId="27" xfId="0" applyFont="1" applyBorder="1"/>
    <xf numFmtId="0" fontId="9" fillId="0" borderId="27" xfId="0" applyFont="1" applyBorder="1"/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1" fillId="0" borderId="27" xfId="0" applyFont="1" applyBorder="1"/>
    <xf numFmtId="0" fontId="6" fillId="0" borderId="40" xfId="0" applyFont="1" applyBorder="1"/>
    <xf numFmtId="0" fontId="6" fillId="0" borderId="0" xfId="0" applyFont="1" applyBorder="1"/>
    <xf numFmtId="0" fontId="6" fillId="0" borderId="27" xfId="0" applyFont="1" applyBorder="1"/>
    <xf numFmtId="0" fontId="21" fillId="0" borderId="22" xfId="0" applyFont="1" applyBorder="1"/>
    <xf numFmtId="0" fontId="9" fillId="0" borderId="16" xfId="0" applyFont="1" applyBorder="1"/>
    <xf numFmtId="0" fontId="9" fillId="0" borderId="42" xfId="0" applyFont="1" applyBorder="1"/>
    <xf numFmtId="0" fontId="9" fillId="0" borderId="43" xfId="0" applyFont="1" applyBorder="1"/>
    <xf numFmtId="0" fontId="22" fillId="0" borderId="22" xfId="0" applyFont="1" applyFill="1" applyBorder="1" applyAlignment="1">
      <alignment horizontal="right"/>
    </xf>
    <xf numFmtId="0" fontId="22" fillId="0" borderId="22" xfId="0" applyFont="1" applyFill="1" applyBorder="1"/>
    <xf numFmtId="0" fontId="22" fillId="0" borderId="41" xfId="0" applyFont="1" applyFill="1" applyBorder="1"/>
    <xf numFmtId="0" fontId="9" fillId="0" borderId="0" xfId="0" applyFont="1" applyFill="1" applyBorder="1"/>
    <xf numFmtId="0" fontId="25" fillId="0" borderId="22" xfId="0" applyFont="1" applyFill="1" applyBorder="1"/>
    <xf numFmtId="14" fontId="3" fillId="0" borderId="3" xfId="0" applyNumberFormat="1" applyFont="1" applyFill="1" applyBorder="1" applyAlignment="1">
      <alignment horizontal="center"/>
    </xf>
    <xf numFmtId="0" fontId="16" fillId="0" borderId="38" xfId="0" applyFont="1" applyBorder="1"/>
    <xf numFmtId="0" fontId="16" fillId="0" borderId="42" xfId="0" applyFont="1" applyBorder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/>
    </xf>
    <xf numFmtId="166" fontId="15" fillId="0" borderId="1" xfId="1" applyNumberFormat="1" applyFont="1" applyFill="1" applyBorder="1" applyAlignment="1" applyProtection="1">
      <alignment horizontal="right"/>
    </xf>
    <xf numFmtId="166" fontId="15" fillId="0" borderId="1" xfId="1" applyNumberFormat="1" applyFont="1" applyFill="1" applyBorder="1" applyAlignment="1" applyProtection="1"/>
    <xf numFmtId="166" fontId="27" fillId="0" borderId="1" xfId="1" applyNumberFormat="1" applyFont="1" applyFill="1" applyBorder="1" applyAlignment="1" applyProtection="1"/>
    <xf numFmtId="166" fontId="27" fillId="0" borderId="1" xfId="1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22" xfId="0" quotePrefix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21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46" fontId="29" fillId="0" borderId="0" xfId="0" applyNumberFormat="1" applyFont="1" applyFill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topLeftCell="A13" workbookViewId="0">
      <selection activeCell="E34" sqref="E34"/>
    </sheetView>
  </sheetViews>
  <sheetFormatPr defaultRowHeight="12.75" x14ac:dyDescent="0.2"/>
  <cols>
    <col min="1" max="1" width="4.7109375" style="1" customWidth="1"/>
    <col min="2" max="2" width="5.140625" style="1" customWidth="1"/>
    <col min="3" max="3" width="21.140625" style="1" customWidth="1"/>
    <col min="4" max="4" width="9.42578125" style="1" customWidth="1"/>
    <col min="5" max="5" width="11.5703125" style="1" customWidth="1"/>
    <col min="6" max="6" width="11" style="1" customWidth="1"/>
    <col min="7" max="7" width="12" style="1" customWidth="1"/>
    <col min="8" max="8" width="13.42578125" style="1" customWidth="1"/>
    <col min="9" max="9" width="9.140625" style="1"/>
    <col min="10" max="11" width="10.140625" style="1" bestFit="1" customWidth="1"/>
    <col min="12" max="13" width="9.140625" style="1"/>
    <col min="14" max="14" width="12.28515625" style="1" customWidth="1"/>
    <col min="15" max="16384" width="9.140625" style="1"/>
  </cols>
  <sheetData>
    <row r="1" spans="2:10" ht="15.75" x14ac:dyDescent="0.25">
      <c r="B1" s="21" t="s">
        <v>193</v>
      </c>
      <c r="D1" s="22"/>
    </row>
    <row r="2" spans="2:10" ht="15.75" x14ac:dyDescent="0.25">
      <c r="B2" s="23" t="s">
        <v>194</v>
      </c>
      <c r="D2" s="24"/>
    </row>
    <row r="3" spans="2:10" ht="15" customHeight="1" x14ac:dyDescent="0.2">
      <c r="C3" s="8"/>
    </row>
    <row r="4" spans="2:10" ht="21" customHeight="1" x14ac:dyDescent="0.2">
      <c r="C4" s="173" t="s">
        <v>212</v>
      </c>
      <c r="D4" s="173"/>
      <c r="E4" s="173"/>
      <c r="F4" s="173"/>
      <c r="G4" s="173"/>
      <c r="H4" s="173"/>
    </row>
    <row r="5" spans="2:10" ht="15.75" customHeight="1" x14ac:dyDescent="0.2"/>
    <row r="6" spans="2:10" x14ac:dyDescent="0.2">
      <c r="B6" s="174" t="s">
        <v>5</v>
      </c>
      <c r="C6" s="176" t="s">
        <v>0</v>
      </c>
      <c r="D6" s="174" t="s">
        <v>141</v>
      </c>
      <c r="E6" s="9" t="s">
        <v>1</v>
      </c>
      <c r="F6" s="174" t="s">
        <v>142</v>
      </c>
      <c r="G6" s="174" t="s">
        <v>4</v>
      </c>
      <c r="H6" s="9" t="s">
        <v>1</v>
      </c>
    </row>
    <row r="7" spans="2:10" x14ac:dyDescent="0.2">
      <c r="B7" s="175"/>
      <c r="C7" s="177"/>
      <c r="D7" s="175"/>
      <c r="E7" s="162" t="s">
        <v>215</v>
      </c>
      <c r="F7" s="175"/>
      <c r="G7" s="175"/>
      <c r="H7" s="10">
        <v>41274</v>
      </c>
      <c r="I7" s="6"/>
      <c r="J7" s="6"/>
    </row>
    <row r="8" spans="2:10" x14ac:dyDescent="0.2">
      <c r="B8" s="3">
        <v>1</v>
      </c>
      <c r="C8" s="4" t="s">
        <v>143</v>
      </c>
      <c r="D8" s="3"/>
      <c r="E8" s="12">
        <v>0</v>
      </c>
      <c r="F8" s="12">
        <v>0</v>
      </c>
      <c r="G8" s="12">
        <v>0</v>
      </c>
      <c r="H8" s="12">
        <v>0</v>
      </c>
      <c r="I8" s="6"/>
      <c r="J8" s="6"/>
    </row>
    <row r="9" spans="2:10" x14ac:dyDescent="0.2">
      <c r="B9" s="3">
        <v>2</v>
      </c>
      <c r="C9" s="4" t="s">
        <v>144</v>
      </c>
      <c r="D9" s="3"/>
      <c r="E9" s="12">
        <v>0</v>
      </c>
      <c r="F9" s="12">
        <v>0</v>
      </c>
      <c r="G9" s="12">
        <v>0</v>
      </c>
      <c r="H9" s="12">
        <v>0</v>
      </c>
      <c r="I9" s="13"/>
      <c r="J9" s="7"/>
    </row>
    <row r="10" spans="2:10" x14ac:dyDescent="0.2">
      <c r="B10" s="3">
        <v>3</v>
      </c>
      <c r="C10" s="4" t="s">
        <v>145</v>
      </c>
      <c r="D10" s="3"/>
      <c r="E10" s="12">
        <v>0</v>
      </c>
      <c r="F10" s="12">
        <v>0</v>
      </c>
      <c r="G10" s="12">
        <v>0</v>
      </c>
      <c r="H10" s="12">
        <v>0</v>
      </c>
      <c r="I10" s="13"/>
      <c r="J10" s="7"/>
    </row>
    <row r="11" spans="2:10" x14ac:dyDescent="0.2">
      <c r="B11" s="3">
        <v>4</v>
      </c>
      <c r="C11" s="4" t="s">
        <v>3</v>
      </c>
      <c r="D11" s="3"/>
      <c r="E11" s="12">
        <v>0</v>
      </c>
      <c r="F11" s="12">
        <v>0</v>
      </c>
      <c r="G11" s="12">
        <v>0</v>
      </c>
      <c r="H11" s="12">
        <v>0</v>
      </c>
      <c r="I11" s="13"/>
      <c r="J11" s="7"/>
    </row>
    <row r="12" spans="2:10" x14ac:dyDescent="0.2">
      <c r="B12" s="3">
        <v>5</v>
      </c>
      <c r="C12" s="4" t="s">
        <v>146</v>
      </c>
      <c r="D12" s="3"/>
      <c r="E12" s="12">
        <v>0</v>
      </c>
      <c r="F12" s="120"/>
      <c r="G12" s="12">
        <v>0</v>
      </c>
      <c r="H12" s="12">
        <f>E12+F12-G12</f>
        <v>0</v>
      </c>
      <c r="I12" s="13"/>
      <c r="J12" s="7"/>
    </row>
    <row r="13" spans="2:10" ht="12" customHeight="1" thickBot="1" x14ac:dyDescent="0.25">
      <c r="B13" s="3">
        <v>6</v>
      </c>
      <c r="C13" s="4" t="s">
        <v>147</v>
      </c>
      <c r="D13" s="3"/>
      <c r="E13" s="12">
        <v>0</v>
      </c>
      <c r="F13" s="12">
        <v>0</v>
      </c>
      <c r="G13" s="12">
        <v>0</v>
      </c>
      <c r="H13" s="12">
        <v>0</v>
      </c>
      <c r="I13" s="13"/>
      <c r="J13" s="7"/>
    </row>
    <row r="14" spans="2:10" ht="13.5" thickBot="1" x14ac:dyDescent="0.25">
      <c r="B14" s="14"/>
      <c r="C14" s="15" t="s">
        <v>148</v>
      </c>
      <c r="D14" s="16"/>
      <c r="E14" s="121">
        <f>SUM(E8:E13)</f>
        <v>0</v>
      </c>
      <c r="F14" s="121">
        <f>SUM(F8:F13)</f>
        <v>0</v>
      </c>
      <c r="G14" s="121">
        <f>SUM(G8:G13)</f>
        <v>0</v>
      </c>
      <c r="H14" s="121">
        <f>SUM(H8:H13)</f>
        <v>0</v>
      </c>
      <c r="J14" s="2"/>
    </row>
    <row r="15" spans="2:10" ht="13.5" customHeight="1" x14ac:dyDescent="0.2"/>
    <row r="17" spans="2:11" ht="18" customHeight="1" x14ac:dyDescent="0.2">
      <c r="C17" s="173" t="s">
        <v>213</v>
      </c>
      <c r="D17" s="173"/>
      <c r="E17" s="173"/>
      <c r="F17" s="173"/>
      <c r="G17" s="173"/>
      <c r="H17" s="173"/>
      <c r="J17" s="2"/>
    </row>
    <row r="19" spans="2:11" x14ac:dyDescent="0.2">
      <c r="B19" s="174" t="s">
        <v>5</v>
      </c>
      <c r="C19" s="176" t="s">
        <v>0</v>
      </c>
      <c r="D19" s="174" t="s">
        <v>141</v>
      </c>
      <c r="E19" s="9" t="s">
        <v>1</v>
      </c>
      <c r="F19" s="174" t="s">
        <v>142</v>
      </c>
      <c r="G19" s="174" t="s">
        <v>4</v>
      </c>
      <c r="H19" s="9" t="s">
        <v>1</v>
      </c>
    </row>
    <row r="20" spans="2:11" x14ac:dyDescent="0.2">
      <c r="B20" s="175"/>
      <c r="C20" s="177"/>
      <c r="D20" s="175"/>
      <c r="E20" s="162">
        <v>40920</v>
      </c>
      <c r="F20" s="175"/>
      <c r="G20" s="175"/>
      <c r="H20" s="10">
        <v>41274</v>
      </c>
    </row>
    <row r="21" spans="2:11" x14ac:dyDescent="0.2">
      <c r="B21" s="3">
        <v>1</v>
      </c>
      <c r="C21" s="4" t="s">
        <v>143</v>
      </c>
      <c r="D21" s="3"/>
      <c r="E21" s="12">
        <v>0</v>
      </c>
      <c r="F21" s="12">
        <v>0</v>
      </c>
      <c r="G21" s="12">
        <v>0</v>
      </c>
      <c r="H21" s="12">
        <v>0</v>
      </c>
    </row>
    <row r="22" spans="2:11" x14ac:dyDescent="0.2">
      <c r="B22" s="3">
        <v>2</v>
      </c>
      <c r="C22" s="4" t="s">
        <v>144</v>
      </c>
      <c r="D22" s="3"/>
      <c r="E22" s="12">
        <v>0</v>
      </c>
      <c r="F22" s="12">
        <v>0</v>
      </c>
      <c r="G22" s="12">
        <v>0</v>
      </c>
      <c r="H22" s="12">
        <v>0</v>
      </c>
    </row>
    <row r="23" spans="2:11" x14ac:dyDescent="0.2">
      <c r="B23" s="3">
        <v>3</v>
      </c>
      <c r="C23" s="4" t="s">
        <v>149</v>
      </c>
      <c r="D23" s="3"/>
      <c r="E23" s="12">
        <v>0</v>
      </c>
      <c r="F23" s="12">
        <v>0</v>
      </c>
      <c r="G23" s="12">
        <v>0</v>
      </c>
      <c r="H23" s="12">
        <v>0</v>
      </c>
    </row>
    <row r="24" spans="2:11" x14ac:dyDescent="0.2">
      <c r="B24" s="3">
        <v>4</v>
      </c>
      <c r="C24" s="4" t="s">
        <v>3</v>
      </c>
      <c r="D24" s="3"/>
      <c r="E24" s="12">
        <v>0</v>
      </c>
      <c r="F24" s="12">
        <v>0</v>
      </c>
      <c r="G24" s="12">
        <v>0</v>
      </c>
      <c r="H24" s="12">
        <v>0</v>
      </c>
    </row>
    <row r="25" spans="2:11" x14ac:dyDescent="0.2">
      <c r="B25" s="3">
        <v>5</v>
      </c>
      <c r="C25" s="4" t="s">
        <v>146</v>
      </c>
      <c r="D25" s="3"/>
      <c r="E25" s="12">
        <v>0</v>
      </c>
      <c r="F25" s="12">
        <v>0</v>
      </c>
      <c r="G25" s="12">
        <v>0</v>
      </c>
      <c r="H25" s="12">
        <v>0</v>
      </c>
    </row>
    <row r="26" spans="2:11" ht="13.5" thickBot="1" x14ac:dyDescent="0.25">
      <c r="B26" s="3">
        <v>6</v>
      </c>
      <c r="C26" s="4" t="s">
        <v>147</v>
      </c>
      <c r="D26" s="3"/>
      <c r="E26" s="12">
        <v>0</v>
      </c>
      <c r="F26" s="12">
        <v>0</v>
      </c>
      <c r="G26" s="12">
        <v>0</v>
      </c>
      <c r="H26" s="12">
        <v>0</v>
      </c>
    </row>
    <row r="27" spans="2:11" ht="13.5" thickBot="1" x14ac:dyDescent="0.25">
      <c r="B27" s="14"/>
      <c r="C27" s="15" t="s">
        <v>148</v>
      </c>
      <c r="D27" s="122"/>
      <c r="E27" s="123">
        <v>0</v>
      </c>
      <c r="F27" s="124">
        <v>0</v>
      </c>
      <c r="G27" s="124"/>
      <c r="H27" s="125">
        <v>0</v>
      </c>
      <c r="I27" s="18"/>
      <c r="J27" s="2"/>
      <c r="K27" s="2"/>
    </row>
    <row r="28" spans="2:11" x14ac:dyDescent="0.2">
      <c r="H28" s="18"/>
    </row>
    <row r="30" spans="2:11" ht="18.75" customHeight="1" x14ac:dyDescent="0.2">
      <c r="C30" s="173" t="s">
        <v>214</v>
      </c>
      <c r="D30" s="173"/>
      <c r="E30" s="173"/>
      <c r="F30" s="173"/>
      <c r="G30" s="173"/>
      <c r="H30" s="173"/>
    </row>
    <row r="32" spans="2:11" x14ac:dyDescent="0.2">
      <c r="B32" s="174" t="s">
        <v>5</v>
      </c>
      <c r="C32" s="176" t="s">
        <v>0</v>
      </c>
      <c r="D32" s="174" t="s">
        <v>141</v>
      </c>
      <c r="E32" s="9" t="s">
        <v>1</v>
      </c>
      <c r="F32" s="174" t="s">
        <v>142</v>
      </c>
      <c r="G32" s="174" t="s">
        <v>4</v>
      </c>
      <c r="H32" s="9" t="s">
        <v>1</v>
      </c>
    </row>
    <row r="33" spans="2:15" ht="15.75" customHeight="1" x14ac:dyDescent="0.2">
      <c r="B33" s="175"/>
      <c r="C33" s="177"/>
      <c r="D33" s="175"/>
      <c r="E33" s="10" t="s">
        <v>215</v>
      </c>
      <c r="F33" s="175"/>
      <c r="G33" s="175"/>
      <c r="H33" s="10">
        <v>41274</v>
      </c>
    </row>
    <row r="34" spans="2:15" x14ac:dyDescent="0.2">
      <c r="B34" s="3">
        <v>1</v>
      </c>
      <c r="C34" s="11" t="s">
        <v>143</v>
      </c>
      <c r="D34" s="3"/>
      <c r="E34" s="12">
        <v>0</v>
      </c>
      <c r="F34" s="12"/>
      <c r="G34" s="12">
        <v>0</v>
      </c>
      <c r="H34" s="12">
        <v>0</v>
      </c>
    </row>
    <row r="35" spans="2:15" x14ac:dyDescent="0.2">
      <c r="B35" s="3">
        <v>2</v>
      </c>
      <c r="C35" s="4" t="s">
        <v>144</v>
      </c>
      <c r="D35" s="3"/>
      <c r="E35" s="12">
        <f>E9-E22</f>
        <v>0</v>
      </c>
      <c r="F35" s="12"/>
      <c r="G35" s="12">
        <f>G9</f>
        <v>0</v>
      </c>
      <c r="H35" s="12">
        <v>0</v>
      </c>
      <c r="N35" s="6"/>
      <c r="O35" s="6"/>
    </row>
    <row r="36" spans="2:15" x14ac:dyDescent="0.2">
      <c r="B36" s="3">
        <v>3</v>
      </c>
      <c r="C36" s="4" t="s">
        <v>149</v>
      </c>
      <c r="D36" s="3"/>
      <c r="E36" s="12">
        <f>E10-E23</f>
        <v>0</v>
      </c>
      <c r="F36" s="18"/>
      <c r="G36" s="12">
        <f>G10</f>
        <v>0</v>
      </c>
      <c r="H36" s="12">
        <v>0</v>
      </c>
      <c r="N36" s="6"/>
      <c r="O36" s="6"/>
    </row>
    <row r="37" spans="2:15" x14ac:dyDescent="0.2">
      <c r="B37" s="3">
        <v>4</v>
      </c>
      <c r="C37" s="4" t="s">
        <v>3</v>
      </c>
      <c r="D37" s="3"/>
      <c r="E37" s="12">
        <f>E11-E24</f>
        <v>0</v>
      </c>
      <c r="F37" s="12"/>
      <c r="G37" s="12">
        <f>G11</f>
        <v>0</v>
      </c>
      <c r="H37" s="12">
        <v>0</v>
      </c>
      <c r="N37" s="6"/>
      <c r="O37" s="6"/>
    </row>
    <row r="38" spans="2:15" x14ac:dyDescent="0.2">
      <c r="B38" s="3">
        <v>5</v>
      </c>
      <c r="C38" s="4" t="s">
        <v>146</v>
      </c>
      <c r="D38" s="3"/>
      <c r="E38" s="12">
        <f>E12-E25</f>
        <v>0</v>
      </c>
      <c r="F38" s="12">
        <f>F12-F25</f>
        <v>0</v>
      </c>
      <c r="G38" s="12">
        <f>G12</f>
        <v>0</v>
      </c>
      <c r="H38" s="12">
        <f>E38+F38-G38</f>
        <v>0</v>
      </c>
      <c r="N38" s="6"/>
      <c r="O38" s="6"/>
    </row>
    <row r="39" spans="2:15" ht="13.5" thickBot="1" x14ac:dyDescent="0.25">
      <c r="B39" s="3">
        <v>6</v>
      </c>
      <c r="C39" s="4" t="s">
        <v>147</v>
      </c>
      <c r="D39" s="3"/>
      <c r="E39" s="12"/>
      <c r="F39" s="12"/>
      <c r="G39" s="12"/>
      <c r="H39" s="12"/>
      <c r="N39" s="6"/>
      <c r="O39" s="6"/>
    </row>
    <row r="40" spans="2:15" ht="13.5" thickBot="1" x14ac:dyDescent="0.25">
      <c r="B40" s="14"/>
      <c r="C40" s="15" t="s">
        <v>148</v>
      </c>
      <c r="D40" s="16"/>
      <c r="E40" s="17">
        <f>SUM(E34:E39)</f>
        <v>0</v>
      </c>
      <c r="F40" s="17">
        <f>SUM(F34:F39)</f>
        <v>0</v>
      </c>
      <c r="G40" s="17">
        <f>SUM(G34:G39)</f>
        <v>0</v>
      </c>
      <c r="H40" s="17">
        <f>SUM(H34:H39)</f>
        <v>0</v>
      </c>
      <c r="J40" s="18"/>
      <c r="K40" s="2"/>
      <c r="N40" s="19"/>
      <c r="O40" s="6"/>
    </row>
    <row r="41" spans="2:15" s="6" customFormat="1" x14ac:dyDescent="0.2">
      <c r="G41" s="7"/>
      <c r="H41" s="20"/>
      <c r="K41" s="7"/>
    </row>
    <row r="42" spans="2:15" x14ac:dyDescent="0.2">
      <c r="E42" s="2"/>
      <c r="H42" s="2"/>
      <c r="J42" s="18"/>
      <c r="N42" s="6"/>
      <c r="O42" s="6"/>
    </row>
    <row r="43" spans="2:15" x14ac:dyDescent="0.2">
      <c r="E43" s="2"/>
      <c r="H43" s="2"/>
      <c r="J43" s="2"/>
      <c r="N43" s="6"/>
      <c r="O43" s="6"/>
    </row>
    <row r="44" spans="2:15" ht="15" x14ac:dyDescent="0.2">
      <c r="F44" s="178" t="s">
        <v>150</v>
      </c>
      <c r="G44" s="178"/>
      <c r="H44" s="178"/>
      <c r="N44" s="6"/>
      <c r="O44" s="6"/>
    </row>
    <row r="45" spans="2:15" x14ac:dyDescent="0.2">
      <c r="F45" s="179" t="s">
        <v>199</v>
      </c>
      <c r="G45" s="179"/>
      <c r="H45" s="179"/>
    </row>
  </sheetData>
  <mergeCells count="20">
    <mergeCell ref="F44:H44"/>
    <mergeCell ref="F45:H45"/>
    <mergeCell ref="C30:H30"/>
    <mergeCell ref="B32:B33"/>
    <mergeCell ref="C32:C33"/>
    <mergeCell ref="D32:D33"/>
    <mergeCell ref="F32:F33"/>
    <mergeCell ref="G32:G33"/>
    <mergeCell ref="C17:H17"/>
    <mergeCell ref="B19:B20"/>
    <mergeCell ref="C19:C20"/>
    <mergeCell ref="D19:D20"/>
    <mergeCell ref="F19:F20"/>
    <mergeCell ref="G19:G20"/>
    <mergeCell ref="C4:H4"/>
    <mergeCell ref="B6:B7"/>
    <mergeCell ref="C6:C7"/>
    <mergeCell ref="D6:D7"/>
    <mergeCell ref="F6:F7"/>
    <mergeCell ref="G6:G7"/>
  </mergeCells>
  <phoneticPr fontId="7" type="noConversion"/>
  <pageMargins left="0.75" right="0.75" top="1" bottom="1" header="0.5" footer="0.5"/>
  <pageSetup orientation="portrait" verticalDpi="0" r:id="rId1"/>
  <headerFooter alignWithMargins="0"/>
  <ignoredErrors>
    <ignoredError sqref="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8"/>
  <sheetViews>
    <sheetView tabSelected="1" view="pageBreakPreview" topLeftCell="A88" zoomScale="85" zoomScaleNormal="60" zoomScaleSheetLayoutView="85" workbookViewId="0">
      <selection activeCell="F141" sqref="F141"/>
    </sheetView>
  </sheetViews>
  <sheetFormatPr defaultRowHeight="15.75" x14ac:dyDescent="0.25"/>
  <cols>
    <col min="1" max="1" width="2.5703125" style="1" customWidth="1"/>
    <col min="2" max="2" width="8" style="25" customWidth="1"/>
    <col min="3" max="3" width="56.42578125" style="25" customWidth="1"/>
    <col min="4" max="4" width="10.42578125" style="66" customWidth="1"/>
    <col min="5" max="5" width="18.140625" style="66" customWidth="1"/>
    <col min="6" max="6" width="18.7109375" style="97" customWidth="1"/>
    <col min="7" max="16384" width="9.140625" style="1"/>
  </cols>
  <sheetData>
    <row r="1" spans="2:6" ht="24.75" customHeight="1" x14ac:dyDescent="0.25">
      <c r="E1" s="1"/>
      <c r="F1" s="67"/>
    </row>
    <row r="2" spans="2:6" ht="24.75" customHeight="1" thickBot="1" x14ac:dyDescent="0.35">
      <c r="C2" s="129" t="s">
        <v>207</v>
      </c>
      <c r="E2" s="68"/>
      <c r="F2" s="66"/>
    </row>
    <row r="3" spans="2:6" ht="21.75" customHeight="1" thickTop="1" x14ac:dyDescent="0.25">
      <c r="B3" s="27" t="s">
        <v>5</v>
      </c>
      <c r="C3" s="28" t="s">
        <v>6</v>
      </c>
      <c r="D3" s="69" t="s">
        <v>7</v>
      </c>
      <c r="E3" s="70" t="s">
        <v>8</v>
      </c>
      <c r="F3" s="71" t="s">
        <v>8</v>
      </c>
    </row>
    <row r="4" spans="2:6" ht="20.25" customHeight="1" thickBot="1" x14ac:dyDescent="0.3">
      <c r="B4" s="29"/>
      <c r="C4" s="30"/>
      <c r="D4" s="72"/>
      <c r="E4" s="73" t="s">
        <v>208</v>
      </c>
      <c r="F4" s="74" t="s">
        <v>209</v>
      </c>
    </row>
    <row r="5" spans="2:6" ht="21.75" customHeight="1" thickTop="1" x14ac:dyDescent="0.25">
      <c r="B5" s="44" t="s">
        <v>9</v>
      </c>
      <c r="C5" s="32" t="s">
        <v>10</v>
      </c>
      <c r="D5" s="75"/>
      <c r="E5" s="76">
        <f>E6+E10+E18+E26+E27+E28</f>
        <v>809892</v>
      </c>
      <c r="F5" s="77">
        <v>551030</v>
      </c>
    </row>
    <row r="6" spans="2:6" ht="20.100000000000001" customHeight="1" x14ac:dyDescent="0.25">
      <c r="B6" s="33"/>
      <c r="C6" s="34" t="s">
        <v>11</v>
      </c>
      <c r="D6" s="78"/>
      <c r="E6" s="103"/>
      <c r="F6" s="80"/>
    </row>
    <row r="7" spans="2:6" ht="20.100000000000001" customHeight="1" x14ac:dyDescent="0.25">
      <c r="B7" s="33"/>
      <c r="C7" s="35" t="s">
        <v>12</v>
      </c>
      <c r="D7" s="81"/>
      <c r="E7" s="79"/>
      <c r="F7" s="80"/>
    </row>
    <row r="8" spans="2:6" ht="20.100000000000001" customHeight="1" x14ac:dyDescent="0.25">
      <c r="B8" s="33"/>
      <c r="C8" s="35" t="s">
        <v>13</v>
      </c>
      <c r="D8" s="81"/>
      <c r="E8" s="79">
        <v>0</v>
      </c>
      <c r="F8" s="80">
        <v>0</v>
      </c>
    </row>
    <row r="9" spans="2:6" ht="20.100000000000001" customHeight="1" x14ac:dyDescent="0.25">
      <c r="B9" s="33"/>
      <c r="C9" s="37" t="s">
        <v>14</v>
      </c>
      <c r="D9" s="81"/>
      <c r="E9" s="79"/>
      <c r="F9" s="80"/>
    </row>
    <row r="10" spans="2:6" ht="20.100000000000001" customHeight="1" x14ac:dyDescent="0.25">
      <c r="B10" s="33"/>
      <c r="C10" s="37" t="s">
        <v>15</v>
      </c>
      <c r="D10" s="78"/>
      <c r="E10" s="103">
        <f>SUM(E11:E16)</f>
        <v>0</v>
      </c>
      <c r="F10" s="82">
        <v>0</v>
      </c>
    </row>
    <row r="11" spans="2:6" ht="20.100000000000001" customHeight="1" x14ac:dyDescent="0.25">
      <c r="B11" s="33"/>
      <c r="C11" s="38" t="s">
        <v>16</v>
      </c>
      <c r="D11" s="81"/>
      <c r="E11" s="79"/>
      <c r="F11" s="80"/>
    </row>
    <row r="12" spans="2:6" ht="20.100000000000001" customHeight="1" x14ac:dyDescent="0.25">
      <c r="B12" s="33"/>
      <c r="C12" s="38" t="s">
        <v>17</v>
      </c>
      <c r="D12" s="81"/>
      <c r="E12" s="79"/>
      <c r="F12" s="80"/>
    </row>
    <row r="13" spans="2:6" ht="20.100000000000001" customHeight="1" x14ac:dyDescent="0.25">
      <c r="B13" s="33"/>
      <c r="C13" s="38" t="s">
        <v>18</v>
      </c>
      <c r="D13" s="81"/>
      <c r="E13" s="79"/>
      <c r="F13" s="80"/>
    </row>
    <row r="14" spans="2:6" ht="20.100000000000001" customHeight="1" x14ac:dyDescent="0.25">
      <c r="B14" s="33"/>
      <c r="C14" s="38" t="s">
        <v>19</v>
      </c>
      <c r="D14" s="81"/>
      <c r="E14" s="79"/>
      <c r="F14" s="80"/>
    </row>
    <row r="15" spans="2:6" ht="20.100000000000001" customHeight="1" x14ac:dyDescent="0.25">
      <c r="B15" s="33"/>
      <c r="C15" s="38" t="s">
        <v>20</v>
      </c>
      <c r="D15" s="81"/>
      <c r="E15" s="79"/>
      <c r="F15" s="80"/>
    </row>
    <row r="16" spans="2:6" ht="20.100000000000001" customHeight="1" x14ac:dyDescent="0.25">
      <c r="B16" s="33"/>
      <c r="C16" s="38" t="s">
        <v>21</v>
      </c>
      <c r="D16" s="81"/>
      <c r="E16" s="79"/>
      <c r="F16" s="80"/>
    </row>
    <row r="17" spans="2:6" ht="20.100000000000001" customHeight="1" x14ac:dyDescent="0.25">
      <c r="B17" s="33"/>
      <c r="C17" s="38"/>
      <c r="D17" s="81"/>
      <c r="E17" s="79"/>
      <c r="F17" s="80"/>
    </row>
    <row r="18" spans="2:6" ht="20.100000000000001" customHeight="1" x14ac:dyDescent="0.25">
      <c r="B18" s="33"/>
      <c r="C18" s="34" t="s">
        <v>22</v>
      </c>
      <c r="D18" s="78"/>
      <c r="E18" s="85">
        <f>SUM(E19:E25)</f>
        <v>0</v>
      </c>
      <c r="F18" s="82">
        <v>0</v>
      </c>
    </row>
    <row r="19" spans="2:6" ht="20.100000000000001" customHeight="1" x14ac:dyDescent="0.25">
      <c r="B19" s="33"/>
      <c r="C19" s="38" t="s">
        <v>23</v>
      </c>
      <c r="D19" s="81"/>
      <c r="E19" s="83"/>
      <c r="F19" s="80"/>
    </row>
    <row r="20" spans="2:6" ht="20.100000000000001" customHeight="1" x14ac:dyDescent="0.25">
      <c r="B20" s="33"/>
      <c r="C20" s="38" t="s">
        <v>24</v>
      </c>
      <c r="D20" s="81"/>
      <c r="E20" s="81"/>
      <c r="F20" s="80"/>
    </row>
    <row r="21" spans="2:6" ht="20.100000000000001" customHeight="1" x14ac:dyDescent="0.25">
      <c r="B21" s="33"/>
      <c r="C21" s="38" t="s">
        <v>25</v>
      </c>
      <c r="D21" s="81"/>
      <c r="E21" s="81"/>
      <c r="F21" s="80"/>
    </row>
    <row r="22" spans="2:6" ht="20.100000000000001" customHeight="1" x14ac:dyDescent="0.25">
      <c r="B22" s="33"/>
      <c r="C22" s="38" t="s">
        <v>26</v>
      </c>
      <c r="D22" s="81"/>
      <c r="E22" s="81"/>
      <c r="F22" s="84"/>
    </row>
    <row r="23" spans="2:6" ht="20.100000000000001" customHeight="1" x14ac:dyDescent="0.25">
      <c r="B23" s="33"/>
      <c r="C23" s="38" t="s">
        <v>27</v>
      </c>
      <c r="D23" s="81"/>
      <c r="E23" s="83"/>
      <c r="F23" s="80"/>
    </row>
    <row r="24" spans="2:6" ht="20.100000000000001" customHeight="1" x14ac:dyDescent="0.25">
      <c r="B24" s="33"/>
      <c r="C24" s="38" t="s">
        <v>28</v>
      </c>
      <c r="D24" s="81"/>
      <c r="E24" s="81"/>
      <c r="F24" s="80"/>
    </row>
    <row r="25" spans="2:6" ht="20.100000000000001" customHeight="1" x14ac:dyDescent="0.25">
      <c r="B25" s="33"/>
      <c r="C25" s="38" t="s">
        <v>29</v>
      </c>
      <c r="D25" s="81"/>
      <c r="E25" s="81"/>
      <c r="F25" s="80"/>
    </row>
    <row r="26" spans="2:6" ht="20.100000000000001" customHeight="1" x14ac:dyDescent="0.25">
      <c r="B26" s="33"/>
      <c r="C26" s="37" t="s">
        <v>30</v>
      </c>
      <c r="D26" s="81"/>
      <c r="E26" s="81"/>
      <c r="F26" s="80"/>
    </row>
    <row r="27" spans="2:6" ht="20.100000000000001" customHeight="1" x14ac:dyDescent="0.25">
      <c r="B27" s="33"/>
      <c r="C27" s="37" t="s">
        <v>31</v>
      </c>
      <c r="D27" s="81"/>
      <c r="E27" s="81"/>
      <c r="F27" s="80"/>
    </row>
    <row r="28" spans="2:6" ht="20.100000000000001" customHeight="1" x14ac:dyDescent="0.25">
      <c r="B28" s="33"/>
      <c r="C28" s="37" t="s">
        <v>32</v>
      </c>
      <c r="D28" s="81"/>
      <c r="E28" s="103">
        <v>809892</v>
      </c>
      <c r="F28" s="82">
        <v>551030</v>
      </c>
    </row>
    <row r="29" spans="2:6" ht="23.25" customHeight="1" x14ac:dyDescent="0.25">
      <c r="B29" s="45" t="s">
        <v>33</v>
      </c>
      <c r="C29" s="40" t="s">
        <v>34</v>
      </c>
      <c r="D29" s="78"/>
      <c r="E29" s="85">
        <f>E31</f>
        <v>0</v>
      </c>
      <c r="F29" s="82">
        <v>0</v>
      </c>
    </row>
    <row r="30" spans="2:6" ht="20.100000000000001" customHeight="1" x14ac:dyDescent="0.25">
      <c r="B30" s="33"/>
      <c r="C30" s="41" t="s">
        <v>35</v>
      </c>
      <c r="D30" s="81"/>
      <c r="E30" s="81"/>
      <c r="F30" s="80"/>
    </row>
    <row r="31" spans="2:6" ht="20.100000000000001" customHeight="1" x14ac:dyDescent="0.25">
      <c r="B31" s="33"/>
      <c r="C31" s="41" t="s">
        <v>36</v>
      </c>
      <c r="D31" s="81"/>
      <c r="E31" s="83"/>
      <c r="F31" s="80"/>
    </row>
    <row r="32" spans="2:6" ht="20.100000000000001" customHeight="1" x14ac:dyDescent="0.25">
      <c r="B32" s="33"/>
      <c r="C32" s="38" t="s">
        <v>37</v>
      </c>
      <c r="D32" s="81"/>
      <c r="E32" s="81"/>
      <c r="F32" s="80"/>
    </row>
    <row r="33" spans="2:6" ht="20.100000000000001" customHeight="1" x14ac:dyDescent="0.25">
      <c r="B33" s="33"/>
      <c r="C33" s="38" t="s">
        <v>38</v>
      </c>
      <c r="D33" s="81"/>
      <c r="E33" s="81"/>
      <c r="F33" s="80"/>
    </row>
    <row r="34" spans="2:6" ht="20.100000000000001" customHeight="1" x14ac:dyDescent="0.25">
      <c r="B34" s="33"/>
      <c r="C34" s="38" t="s">
        <v>39</v>
      </c>
      <c r="D34" s="81"/>
      <c r="E34" s="81"/>
      <c r="F34" s="80"/>
    </row>
    <row r="35" spans="2:6" ht="20.100000000000001" customHeight="1" x14ac:dyDescent="0.25">
      <c r="B35" s="33"/>
      <c r="C35" s="38" t="s">
        <v>40</v>
      </c>
      <c r="D35" s="81"/>
      <c r="E35" s="83"/>
      <c r="F35" s="80"/>
    </row>
    <row r="36" spans="2:6" ht="20.100000000000001" customHeight="1" x14ac:dyDescent="0.25">
      <c r="B36" s="33"/>
      <c r="C36" s="38" t="s">
        <v>41</v>
      </c>
      <c r="D36" s="81"/>
      <c r="E36" s="81"/>
      <c r="F36" s="80"/>
    </row>
    <row r="37" spans="2:6" ht="20.100000000000001" customHeight="1" x14ac:dyDescent="0.25">
      <c r="B37" s="33"/>
      <c r="C37" s="38" t="s">
        <v>42</v>
      </c>
      <c r="D37" s="81"/>
      <c r="E37" s="81"/>
      <c r="F37" s="80"/>
    </row>
    <row r="38" spans="2:6" ht="20.100000000000001" customHeight="1" x14ac:dyDescent="0.25">
      <c r="B38" s="33"/>
      <c r="C38" s="38" t="s">
        <v>43</v>
      </c>
      <c r="D38" s="81"/>
      <c r="E38" s="81"/>
      <c r="F38" s="80"/>
    </row>
    <row r="39" spans="2:6" ht="20.100000000000001" customHeight="1" x14ac:dyDescent="0.25">
      <c r="B39" s="33"/>
      <c r="C39" s="38" t="s">
        <v>44</v>
      </c>
      <c r="D39" s="81"/>
      <c r="E39" s="81"/>
      <c r="F39" s="80"/>
    </row>
    <row r="40" spans="2:6" ht="20.100000000000001" customHeight="1" x14ac:dyDescent="0.25">
      <c r="B40" s="33"/>
      <c r="C40" s="38" t="s">
        <v>45</v>
      </c>
      <c r="D40" s="81"/>
      <c r="E40" s="81"/>
      <c r="F40" s="86"/>
    </row>
    <row r="41" spans="2:6" ht="24.75" customHeight="1" thickBot="1" x14ac:dyDescent="0.3">
      <c r="B41" s="42"/>
      <c r="C41" s="43" t="s">
        <v>46</v>
      </c>
      <c r="D41" s="87"/>
      <c r="E41" s="88">
        <f>E29+E5</f>
        <v>809892</v>
      </c>
      <c r="F41" s="89">
        <v>551030</v>
      </c>
    </row>
    <row r="42" spans="2:6" ht="27" customHeight="1" thickTop="1" x14ac:dyDescent="0.3">
      <c r="B42" s="163"/>
      <c r="C42" s="62" t="s">
        <v>207</v>
      </c>
      <c r="E42" s="1"/>
      <c r="F42" s="67"/>
    </row>
    <row r="43" spans="2:6" ht="32.25" customHeight="1" thickBot="1" x14ac:dyDescent="0.3">
      <c r="B43" s="164"/>
      <c r="C43" s="26"/>
      <c r="D43" s="65"/>
      <c r="E43" s="68"/>
      <c r="F43" s="66"/>
    </row>
    <row r="44" spans="2:6" ht="24.75" customHeight="1" thickTop="1" x14ac:dyDescent="0.25">
      <c r="B44" s="27" t="s">
        <v>5</v>
      </c>
      <c r="C44" s="28" t="s">
        <v>47</v>
      </c>
      <c r="D44" s="90" t="s">
        <v>7</v>
      </c>
      <c r="E44" s="91" t="s">
        <v>8</v>
      </c>
      <c r="F44" s="71" t="s">
        <v>8</v>
      </c>
    </row>
    <row r="45" spans="2:6" ht="20.25" customHeight="1" thickBot="1" x14ac:dyDescent="0.3">
      <c r="B45" s="29"/>
      <c r="C45" s="30"/>
      <c r="D45" s="92"/>
      <c r="E45" s="93" t="s">
        <v>208</v>
      </c>
      <c r="F45" s="74" t="s">
        <v>209</v>
      </c>
    </row>
    <row r="46" spans="2:6" ht="21.75" customHeight="1" thickTop="1" x14ac:dyDescent="0.25">
      <c r="B46" s="44" t="s">
        <v>9</v>
      </c>
      <c r="C46" s="32" t="s">
        <v>48</v>
      </c>
      <c r="D46" s="75"/>
      <c r="E46" s="94">
        <f>E47+E48+E51+E62+E63</f>
        <v>709892</v>
      </c>
      <c r="F46" s="77">
        <v>451030</v>
      </c>
    </row>
    <row r="47" spans="2:6" ht="20.100000000000001" customHeight="1" x14ac:dyDescent="0.25">
      <c r="B47" s="33"/>
      <c r="C47" s="34" t="s">
        <v>49</v>
      </c>
      <c r="D47" s="81"/>
      <c r="E47" s="81"/>
      <c r="F47" s="86"/>
    </row>
    <row r="48" spans="2:6" ht="20.100000000000001" customHeight="1" x14ac:dyDescent="0.25">
      <c r="B48" s="33"/>
      <c r="C48" s="34" t="s">
        <v>50</v>
      </c>
      <c r="D48" s="81"/>
      <c r="E48" s="103">
        <f>SUM(E49:E50)</f>
        <v>0</v>
      </c>
      <c r="F48" s="86">
        <v>0</v>
      </c>
    </row>
    <row r="49" spans="2:6" ht="20.100000000000001" customHeight="1" x14ac:dyDescent="0.25">
      <c r="B49" s="33"/>
      <c r="C49" s="35" t="s">
        <v>51</v>
      </c>
      <c r="D49" s="81"/>
      <c r="E49" s="81"/>
      <c r="F49" s="86"/>
    </row>
    <row r="50" spans="2:6" ht="20.100000000000001" customHeight="1" x14ac:dyDescent="0.25">
      <c r="B50" s="33"/>
      <c r="C50" s="38" t="s">
        <v>52</v>
      </c>
      <c r="D50" s="81"/>
      <c r="E50" s="79"/>
      <c r="F50" s="86"/>
    </row>
    <row r="51" spans="2:6" ht="20.100000000000001" customHeight="1" x14ac:dyDescent="0.25">
      <c r="B51" s="33"/>
      <c r="C51" s="37" t="s">
        <v>53</v>
      </c>
      <c r="D51" s="78"/>
      <c r="E51" s="85">
        <f>SUM(E52:E61)</f>
        <v>709892</v>
      </c>
      <c r="F51" s="95">
        <v>451030</v>
      </c>
    </row>
    <row r="52" spans="2:6" ht="20.100000000000001" customHeight="1" x14ac:dyDescent="0.25">
      <c r="B52" s="33"/>
      <c r="C52" s="38" t="s">
        <v>54</v>
      </c>
      <c r="D52" s="81"/>
      <c r="E52" s="83"/>
      <c r="F52" s="80"/>
    </row>
    <row r="53" spans="2:6" ht="20.100000000000001" customHeight="1" x14ac:dyDescent="0.25">
      <c r="B53" s="33"/>
      <c r="C53" s="38" t="s">
        <v>55</v>
      </c>
      <c r="D53" s="81"/>
      <c r="E53" s="83">
        <v>546435</v>
      </c>
      <c r="F53" s="80">
        <v>370643</v>
      </c>
    </row>
    <row r="54" spans="2:6" ht="20.100000000000001" customHeight="1" x14ac:dyDescent="0.25">
      <c r="B54" s="33"/>
      <c r="C54" s="38" t="s">
        <v>56</v>
      </c>
      <c r="D54" s="81"/>
      <c r="E54" s="83">
        <v>95368</v>
      </c>
      <c r="F54" s="80">
        <v>33480</v>
      </c>
    </row>
    <row r="55" spans="2:6" ht="20.100000000000001" customHeight="1" x14ac:dyDescent="0.25">
      <c r="B55" s="33"/>
      <c r="C55" s="38" t="s">
        <v>57</v>
      </c>
      <c r="D55" s="81"/>
      <c r="E55" s="83">
        <v>33182</v>
      </c>
      <c r="F55" s="80">
        <v>12000</v>
      </c>
    </row>
    <row r="56" spans="2:6" ht="20.100000000000001" customHeight="1" x14ac:dyDescent="0.25">
      <c r="B56" s="33"/>
      <c r="C56" s="38" t="s">
        <v>58</v>
      </c>
      <c r="D56" s="81"/>
      <c r="E56" s="83"/>
      <c r="F56" s="80"/>
    </row>
    <row r="57" spans="2:6" ht="20.100000000000001" customHeight="1" x14ac:dyDescent="0.25">
      <c r="B57" s="33"/>
      <c r="C57" s="38" t="s">
        <v>59</v>
      </c>
      <c r="D57" s="81"/>
      <c r="E57" s="83"/>
      <c r="F57" s="80"/>
    </row>
    <row r="58" spans="2:6" ht="20.100000000000001" customHeight="1" x14ac:dyDescent="0.25">
      <c r="B58" s="33"/>
      <c r="C58" s="38" t="s">
        <v>60</v>
      </c>
      <c r="D58" s="81"/>
      <c r="E58" s="83"/>
      <c r="F58" s="80"/>
    </row>
    <row r="59" spans="2:6" ht="20.100000000000001" customHeight="1" x14ac:dyDescent="0.25">
      <c r="B59" s="33"/>
      <c r="C59" s="35" t="s">
        <v>61</v>
      </c>
      <c r="D59" s="81"/>
      <c r="E59" s="83">
        <v>34907</v>
      </c>
      <c r="F59" s="80">
        <v>34907</v>
      </c>
    </row>
    <row r="60" spans="2:6" ht="20.100000000000001" customHeight="1" x14ac:dyDescent="0.25">
      <c r="B60" s="33"/>
      <c r="C60" s="38" t="s">
        <v>62</v>
      </c>
      <c r="D60" s="81"/>
      <c r="E60" s="83"/>
      <c r="F60" s="80"/>
    </row>
    <row r="61" spans="2:6" ht="20.100000000000001" customHeight="1" x14ac:dyDescent="0.25">
      <c r="B61" s="33"/>
      <c r="C61" s="38" t="s">
        <v>63</v>
      </c>
      <c r="D61" s="81"/>
      <c r="E61" s="83"/>
      <c r="F61" s="80"/>
    </row>
    <row r="62" spans="2:6" ht="20.100000000000001" customHeight="1" x14ac:dyDescent="0.25">
      <c r="B62" s="33"/>
      <c r="C62" s="37" t="s">
        <v>64</v>
      </c>
      <c r="D62" s="81"/>
      <c r="E62" s="83"/>
      <c r="F62" s="80"/>
    </row>
    <row r="63" spans="2:6" ht="20.100000000000001" customHeight="1" x14ac:dyDescent="0.25">
      <c r="B63" s="33"/>
      <c r="C63" s="37" t="s">
        <v>65</v>
      </c>
      <c r="D63" s="81"/>
      <c r="E63" s="81"/>
      <c r="F63" s="80"/>
    </row>
    <row r="64" spans="2:6" ht="20.100000000000001" customHeight="1" x14ac:dyDescent="0.25">
      <c r="B64" s="45" t="s">
        <v>33</v>
      </c>
      <c r="C64" s="40" t="s">
        <v>66</v>
      </c>
      <c r="D64" s="78"/>
      <c r="E64" s="85"/>
      <c r="F64" s="82"/>
    </row>
    <row r="65" spans="2:6" ht="20.100000000000001" customHeight="1" x14ac:dyDescent="0.25">
      <c r="B65" s="33"/>
      <c r="C65" s="37" t="s">
        <v>67</v>
      </c>
      <c r="D65" s="81"/>
      <c r="E65" s="83"/>
      <c r="F65" s="80"/>
    </row>
    <row r="66" spans="2:6" ht="20.100000000000001" customHeight="1" x14ac:dyDescent="0.25">
      <c r="B66" s="33"/>
      <c r="C66" s="38" t="s">
        <v>68</v>
      </c>
      <c r="D66" s="81"/>
      <c r="E66" s="81"/>
      <c r="F66" s="80"/>
    </row>
    <row r="67" spans="2:6" ht="20.100000000000001" customHeight="1" x14ac:dyDescent="0.25">
      <c r="B67" s="33"/>
      <c r="C67" s="38" t="s">
        <v>69</v>
      </c>
      <c r="D67" s="81"/>
      <c r="E67" s="83"/>
      <c r="F67" s="80"/>
    </row>
    <row r="68" spans="2:6" ht="19.5" customHeight="1" x14ac:dyDescent="0.25">
      <c r="B68" s="33"/>
      <c r="C68" s="37" t="s">
        <v>70</v>
      </c>
      <c r="D68" s="81"/>
      <c r="E68" s="81"/>
      <c r="F68" s="80"/>
    </row>
    <row r="69" spans="2:6" ht="20.100000000000001" customHeight="1" x14ac:dyDescent="0.25">
      <c r="B69" s="33"/>
      <c r="C69" s="37" t="s">
        <v>28</v>
      </c>
      <c r="D69" s="81"/>
      <c r="E69" s="81"/>
      <c r="F69" s="80"/>
    </row>
    <row r="70" spans="2:6" ht="20.100000000000001" customHeight="1" x14ac:dyDescent="0.25">
      <c r="B70" s="33"/>
      <c r="C70" s="37" t="s">
        <v>71</v>
      </c>
      <c r="D70" s="81"/>
      <c r="E70" s="81"/>
      <c r="F70" s="80"/>
    </row>
    <row r="71" spans="2:6" ht="20.100000000000001" customHeight="1" x14ac:dyDescent="0.25">
      <c r="B71" s="33"/>
      <c r="C71" s="38" t="s">
        <v>72</v>
      </c>
      <c r="D71" s="81"/>
      <c r="E71" s="81"/>
      <c r="F71" s="80"/>
    </row>
    <row r="72" spans="2:6" ht="20.100000000000001" customHeight="1" x14ac:dyDescent="0.25">
      <c r="B72" s="33"/>
      <c r="C72" s="36"/>
      <c r="D72" s="81"/>
      <c r="E72" s="81"/>
      <c r="F72" s="80"/>
    </row>
    <row r="73" spans="2:6" ht="23.25" customHeight="1" x14ac:dyDescent="0.25">
      <c r="B73" s="39"/>
      <c r="C73" s="40" t="s">
        <v>73</v>
      </c>
      <c r="D73" s="81"/>
      <c r="E73" s="85">
        <f>E46+E64</f>
        <v>709892</v>
      </c>
      <c r="F73" s="82">
        <v>451030</v>
      </c>
    </row>
    <row r="74" spans="2:6" ht="24" customHeight="1" x14ac:dyDescent="0.25">
      <c r="B74" s="45" t="s">
        <v>74</v>
      </c>
      <c r="C74" s="46" t="s">
        <v>75</v>
      </c>
      <c r="D74" s="78"/>
      <c r="E74" s="85">
        <f>SUM(E76:E84)</f>
        <v>100000</v>
      </c>
      <c r="F74" s="82">
        <v>100000</v>
      </c>
    </row>
    <row r="75" spans="2:6" ht="20.100000000000001" customHeight="1" x14ac:dyDescent="0.25">
      <c r="B75" s="33"/>
      <c r="C75" s="41" t="s">
        <v>76</v>
      </c>
      <c r="D75" s="81"/>
      <c r="E75" s="81"/>
      <c r="F75" s="80"/>
    </row>
    <row r="76" spans="2:6" ht="20.100000000000001" customHeight="1" x14ac:dyDescent="0.25">
      <c r="B76" s="33"/>
      <c r="C76" s="38" t="s">
        <v>77</v>
      </c>
      <c r="D76" s="81"/>
      <c r="E76" s="81"/>
      <c r="F76" s="80"/>
    </row>
    <row r="77" spans="2:6" ht="20.100000000000001" customHeight="1" x14ac:dyDescent="0.25">
      <c r="B77" s="33"/>
      <c r="C77" s="38" t="s">
        <v>78</v>
      </c>
      <c r="D77" s="81"/>
      <c r="E77" s="83">
        <v>100000</v>
      </c>
      <c r="F77" s="80">
        <v>100000</v>
      </c>
    </row>
    <row r="78" spans="2:6" ht="20.100000000000001" customHeight="1" x14ac:dyDescent="0.25">
      <c r="B78" s="33"/>
      <c r="C78" s="38" t="s">
        <v>79</v>
      </c>
      <c r="D78" s="81"/>
      <c r="E78" s="81"/>
      <c r="F78" s="80"/>
    </row>
    <row r="79" spans="2:6" ht="20.100000000000001" customHeight="1" x14ac:dyDescent="0.25">
      <c r="B79" s="33"/>
      <c r="C79" s="38" t="s">
        <v>80</v>
      </c>
      <c r="D79" s="81"/>
      <c r="E79" s="81"/>
      <c r="F79" s="86"/>
    </row>
    <row r="80" spans="2:6" ht="20.100000000000001" customHeight="1" x14ac:dyDescent="0.25">
      <c r="B80" s="33"/>
      <c r="C80" s="38" t="s">
        <v>81</v>
      </c>
      <c r="D80" s="81"/>
      <c r="E80" s="81"/>
      <c r="F80" s="86"/>
    </row>
    <row r="81" spans="2:6" ht="20.100000000000001" customHeight="1" x14ac:dyDescent="0.25">
      <c r="B81" s="33"/>
      <c r="C81" s="38" t="s">
        <v>82</v>
      </c>
      <c r="D81" s="81"/>
      <c r="E81" s="81"/>
      <c r="F81" s="86"/>
    </row>
    <row r="82" spans="2:6" ht="20.100000000000001" customHeight="1" x14ac:dyDescent="0.25">
      <c r="B82" s="33"/>
      <c r="C82" s="38" t="s">
        <v>83</v>
      </c>
      <c r="D82" s="81"/>
      <c r="E82" s="81"/>
      <c r="F82" s="86"/>
    </row>
    <row r="83" spans="2:6" ht="20.100000000000001" customHeight="1" x14ac:dyDescent="0.25">
      <c r="B83" s="33"/>
      <c r="C83" s="38" t="s">
        <v>84</v>
      </c>
      <c r="D83" s="81"/>
      <c r="E83" s="83"/>
      <c r="F83" s="86"/>
    </row>
    <row r="84" spans="2:6" ht="20.100000000000001" customHeight="1" x14ac:dyDescent="0.25">
      <c r="B84" s="33"/>
      <c r="C84" s="38" t="s">
        <v>85</v>
      </c>
      <c r="D84" s="81"/>
      <c r="E84" s="83">
        <f>E114</f>
        <v>0</v>
      </c>
      <c r="F84" s="86">
        <v>0</v>
      </c>
    </row>
    <row r="85" spans="2:6" ht="28.5" customHeight="1" thickBot="1" x14ac:dyDescent="0.3">
      <c r="B85" s="42"/>
      <c r="C85" s="43" t="s">
        <v>86</v>
      </c>
      <c r="D85" s="87"/>
      <c r="E85" s="88">
        <f>E73+E74+E82</f>
        <v>809892</v>
      </c>
      <c r="F85" s="89">
        <v>551030</v>
      </c>
    </row>
    <row r="86" spans="2:6" ht="28.5" customHeight="1" thickTop="1" x14ac:dyDescent="0.25">
      <c r="B86" s="47"/>
      <c r="C86" s="26"/>
      <c r="D86" s="65"/>
      <c r="E86" s="126">
        <f>E85-E41</f>
        <v>0</v>
      </c>
      <c r="F86" s="126">
        <v>0</v>
      </c>
    </row>
    <row r="87" spans="2:6" ht="15.75" customHeight="1" x14ac:dyDescent="0.25">
      <c r="B87" s="47"/>
      <c r="C87" s="26"/>
      <c r="D87" s="65"/>
      <c r="E87" s="96"/>
      <c r="F87" s="96"/>
    </row>
    <row r="88" spans="2:6" x14ac:dyDescent="0.25">
      <c r="B88" s="47"/>
      <c r="C88" s="26"/>
      <c r="D88" s="65"/>
      <c r="E88" s="65"/>
    </row>
    <row r="89" spans="2:6" ht="32.25" customHeight="1" x14ac:dyDescent="0.3">
      <c r="C89" s="61" t="s">
        <v>210</v>
      </c>
      <c r="E89" s="1"/>
      <c r="F89" s="67"/>
    </row>
    <row r="90" spans="2:6" ht="39.75" customHeight="1" thickBot="1" x14ac:dyDescent="0.3">
      <c r="C90" s="21" t="s">
        <v>87</v>
      </c>
      <c r="E90" s="68"/>
      <c r="F90" s="66"/>
    </row>
    <row r="91" spans="2:6" s="5" customFormat="1" ht="30" customHeight="1" thickTop="1" x14ac:dyDescent="0.25">
      <c r="B91" s="48" t="s">
        <v>5</v>
      </c>
      <c r="C91" s="49" t="s">
        <v>88</v>
      </c>
      <c r="D91" s="98"/>
      <c r="E91" s="70" t="s">
        <v>8</v>
      </c>
      <c r="F91" s="71" t="s">
        <v>8</v>
      </c>
    </row>
    <row r="92" spans="2:6" s="5" customFormat="1" ht="30" customHeight="1" thickBot="1" x14ac:dyDescent="0.3">
      <c r="B92" s="50"/>
      <c r="C92" s="51"/>
      <c r="D92" s="99"/>
      <c r="E92" s="73" t="s">
        <v>208</v>
      </c>
      <c r="F92" s="74" t="s">
        <v>211</v>
      </c>
    </row>
    <row r="93" spans="2:6" s="5" customFormat="1" ht="30" customHeight="1" thickTop="1" x14ac:dyDescent="0.25">
      <c r="B93" s="52">
        <v>1</v>
      </c>
      <c r="C93" s="53" t="s">
        <v>89</v>
      </c>
      <c r="D93" s="100"/>
      <c r="E93" s="101"/>
      <c r="F93" s="102"/>
    </row>
    <row r="94" spans="2:6" s="5" customFormat="1" ht="30" customHeight="1" x14ac:dyDescent="0.25">
      <c r="B94" s="54">
        <v>2</v>
      </c>
      <c r="C94" s="35" t="s">
        <v>90</v>
      </c>
      <c r="D94" s="81"/>
      <c r="E94" s="103"/>
      <c r="F94" s="104"/>
    </row>
    <row r="95" spans="2:6" s="5" customFormat="1" ht="30" customHeight="1" x14ac:dyDescent="0.25">
      <c r="B95" s="54">
        <v>3</v>
      </c>
      <c r="C95" s="35" t="s">
        <v>91</v>
      </c>
      <c r="D95" s="81"/>
      <c r="E95" s="79"/>
      <c r="F95" s="104"/>
    </row>
    <row r="96" spans="2:6" s="5" customFormat="1" ht="30" customHeight="1" x14ac:dyDescent="0.25">
      <c r="B96" s="54">
        <v>4</v>
      </c>
      <c r="C96" s="35" t="s">
        <v>151</v>
      </c>
      <c r="D96" s="81"/>
      <c r="E96" s="105"/>
      <c r="F96" s="106"/>
    </row>
    <row r="97" spans="2:6" s="5" customFormat="1" ht="30" customHeight="1" x14ac:dyDescent="0.25">
      <c r="B97" s="54">
        <v>5</v>
      </c>
      <c r="C97" s="35" t="s">
        <v>92</v>
      </c>
      <c r="D97" s="107"/>
      <c r="E97" s="105">
        <f>SUM(E98:E99)</f>
        <v>0</v>
      </c>
      <c r="F97" s="106">
        <v>0</v>
      </c>
    </row>
    <row r="98" spans="2:6" s="5" customFormat="1" ht="30" customHeight="1" x14ac:dyDescent="0.25">
      <c r="B98" s="54"/>
      <c r="C98" s="35" t="s">
        <v>93</v>
      </c>
      <c r="D98" s="81"/>
      <c r="E98" s="108"/>
      <c r="F98" s="104"/>
    </row>
    <row r="99" spans="2:6" s="5" customFormat="1" ht="30" customHeight="1" x14ac:dyDescent="0.25">
      <c r="B99" s="54"/>
      <c r="C99" s="35" t="s">
        <v>94</v>
      </c>
      <c r="D99" s="81"/>
      <c r="E99" s="108"/>
      <c r="F99" s="104"/>
    </row>
    <row r="100" spans="2:6" s="5" customFormat="1" ht="30" customHeight="1" x14ac:dyDescent="0.25">
      <c r="B100" s="54">
        <v>6</v>
      </c>
      <c r="C100" s="35" t="s">
        <v>95</v>
      </c>
      <c r="D100" s="81"/>
      <c r="E100" s="109">
        <v>0</v>
      </c>
      <c r="F100" s="106">
        <v>0</v>
      </c>
    </row>
    <row r="101" spans="2:6" s="5" customFormat="1" ht="30" customHeight="1" x14ac:dyDescent="0.25">
      <c r="B101" s="54">
        <v>7</v>
      </c>
      <c r="C101" s="35" t="s">
        <v>2</v>
      </c>
      <c r="D101" s="81"/>
      <c r="E101" s="105"/>
      <c r="F101" s="106"/>
    </row>
    <row r="102" spans="2:6" s="5" customFormat="1" ht="30" customHeight="1" x14ac:dyDescent="0.25">
      <c r="B102" s="55">
        <v>8</v>
      </c>
      <c r="C102" s="34" t="s">
        <v>96</v>
      </c>
      <c r="D102" s="81"/>
      <c r="E102" s="105">
        <f>E101+E97+E96</f>
        <v>0</v>
      </c>
      <c r="F102" s="106">
        <v>0</v>
      </c>
    </row>
    <row r="103" spans="2:6" s="5" customFormat="1" ht="30" customHeight="1" x14ac:dyDescent="0.25">
      <c r="B103" s="55">
        <v>9</v>
      </c>
      <c r="C103" s="34" t="s">
        <v>97</v>
      </c>
      <c r="D103" s="81"/>
      <c r="E103" s="105">
        <f>E94-E102</f>
        <v>0</v>
      </c>
      <c r="F103" s="106">
        <v>0</v>
      </c>
    </row>
    <row r="104" spans="2:6" s="5" customFormat="1" ht="30" customHeight="1" x14ac:dyDescent="0.25">
      <c r="B104" s="54">
        <v>10</v>
      </c>
      <c r="C104" s="35" t="s">
        <v>98</v>
      </c>
      <c r="D104" s="81"/>
      <c r="E104" s="108"/>
      <c r="F104" s="104"/>
    </row>
    <row r="105" spans="2:6" s="5" customFormat="1" ht="30" customHeight="1" x14ac:dyDescent="0.25">
      <c r="B105" s="54">
        <v>11</v>
      </c>
      <c r="C105" s="35" t="s">
        <v>99</v>
      </c>
      <c r="D105" s="81"/>
      <c r="E105" s="108"/>
      <c r="F105" s="104"/>
    </row>
    <row r="106" spans="2:6" s="5" customFormat="1" ht="30" customHeight="1" x14ac:dyDescent="0.25">
      <c r="B106" s="54">
        <v>12</v>
      </c>
      <c r="C106" s="35" t="s">
        <v>100</v>
      </c>
      <c r="D106" s="81"/>
      <c r="E106" s="108"/>
      <c r="F106" s="104"/>
    </row>
    <row r="107" spans="2:6" s="5" customFormat="1" ht="30" customHeight="1" x14ac:dyDescent="0.25">
      <c r="B107" s="54"/>
      <c r="C107" s="35" t="s">
        <v>101</v>
      </c>
      <c r="D107" s="81"/>
      <c r="E107" s="108"/>
      <c r="F107" s="104"/>
    </row>
    <row r="108" spans="2:6" s="5" customFormat="1" ht="30" customHeight="1" x14ac:dyDescent="0.25">
      <c r="B108" s="54"/>
      <c r="C108" s="35" t="s">
        <v>102</v>
      </c>
      <c r="D108" s="81"/>
      <c r="E108" s="108"/>
      <c r="F108" s="104"/>
    </row>
    <row r="109" spans="2:6" s="5" customFormat="1" ht="30" customHeight="1" x14ac:dyDescent="0.25">
      <c r="B109" s="54"/>
      <c r="C109" s="35" t="s">
        <v>103</v>
      </c>
      <c r="D109" s="81"/>
      <c r="E109" s="108"/>
      <c r="F109" s="104"/>
    </row>
    <row r="110" spans="2:6" s="5" customFormat="1" ht="30" customHeight="1" x14ac:dyDescent="0.25">
      <c r="B110" s="54"/>
      <c r="C110" s="35" t="s">
        <v>104</v>
      </c>
      <c r="D110" s="81"/>
      <c r="E110" s="108"/>
      <c r="F110" s="104"/>
    </row>
    <row r="111" spans="2:6" s="5" customFormat="1" ht="30" customHeight="1" x14ac:dyDescent="0.25">
      <c r="B111" s="55">
        <v>13</v>
      </c>
      <c r="C111" s="34" t="s">
        <v>105</v>
      </c>
      <c r="D111" s="81"/>
      <c r="E111" s="105">
        <f>SUM(E108:E110)</f>
        <v>0</v>
      </c>
      <c r="F111" s="106">
        <v>0</v>
      </c>
    </row>
    <row r="112" spans="2:6" s="5" customFormat="1" ht="30" customHeight="1" x14ac:dyDescent="0.25">
      <c r="B112" s="55">
        <v>14</v>
      </c>
      <c r="C112" s="34" t="s">
        <v>106</v>
      </c>
      <c r="D112" s="81"/>
      <c r="E112" s="105">
        <f>E103+E111</f>
        <v>0</v>
      </c>
      <c r="F112" s="106">
        <v>0</v>
      </c>
    </row>
    <row r="113" spans="2:6" s="5" customFormat="1" ht="30" customHeight="1" x14ac:dyDescent="0.25">
      <c r="B113" s="54">
        <v>15</v>
      </c>
      <c r="C113" s="35" t="s">
        <v>107</v>
      </c>
      <c r="D113" s="81"/>
      <c r="E113" s="105">
        <f>E112*0.1</f>
        <v>0</v>
      </c>
      <c r="F113" s="106">
        <v>0</v>
      </c>
    </row>
    <row r="114" spans="2:6" s="5" customFormat="1" ht="30" customHeight="1" x14ac:dyDescent="0.25">
      <c r="B114" s="55">
        <v>16</v>
      </c>
      <c r="C114" s="34" t="s">
        <v>108</v>
      </c>
      <c r="D114" s="81"/>
      <c r="E114" s="105">
        <f>E112-E113</f>
        <v>0</v>
      </c>
      <c r="F114" s="106">
        <v>0</v>
      </c>
    </row>
    <row r="115" spans="2:6" s="5" customFormat="1" ht="30" customHeight="1" thickBot="1" x14ac:dyDescent="0.3">
      <c r="B115" s="56">
        <v>17</v>
      </c>
      <c r="C115" s="57" t="s">
        <v>109</v>
      </c>
      <c r="D115" s="110"/>
      <c r="E115" s="111"/>
      <c r="F115" s="112"/>
    </row>
    <row r="116" spans="2:6" ht="20.25" customHeight="1" thickTop="1" x14ac:dyDescent="0.25"/>
    <row r="117" spans="2:6" ht="20.25" customHeight="1" x14ac:dyDescent="0.25"/>
    <row r="118" spans="2:6" ht="29.25" customHeight="1" x14ac:dyDescent="0.25">
      <c r="E118" s="1"/>
      <c r="F118" s="67"/>
    </row>
    <row r="119" spans="2:6" ht="27.75" customHeight="1" thickBot="1" x14ac:dyDescent="0.35">
      <c r="C119" s="64" t="s">
        <v>110</v>
      </c>
      <c r="E119" s="68"/>
      <c r="F119" s="66"/>
    </row>
    <row r="120" spans="2:6" ht="19.5" customHeight="1" thickTop="1" x14ac:dyDescent="0.25">
      <c r="B120" s="27" t="s">
        <v>5</v>
      </c>
      <c r="C120" s="63" t="s">
        <v>111</v>
      </c>
      <c r="D120" s="69" t="s">
        <v>7</v>
      </c>
      <c r="E120" s="70" t="s">
        <v>8</v>
      </c>
      <c r="F120" s="71" t="s">
        <v>8</v>
      </c>
    </row>
    <row r="121" spans="2:6" ht="18.75" customHeight="1" thickBot="1" x14ac:dyDescent="0.3">
      <c r="B121" s="29"/>
      <c r="C121" s="30"/>
      <c r="D121" s="72"/>
      <c r="E121" s="73" t="s">
        <v>208</v>
      </c>
      <c r="F121" s="74" t="s">
        <v>209</v>
      </c>
    </row>
    <row r="122" spans="2:6" ht="24.95" customHeight="1" thickTop="1" x14ac:dyDescent="0.25">
      <c r="B122" s="31"/>
      <c r="C122" s="32" t="s">
        <v>112</v>
      </c>
      <c r="D122" s="75"/>
      <c r="E122" s="94"/>
      <c r="F122" s="77"/>
    </row>
    <row r="123" spans="2:6" ht="24.95" customHeight="1" x14ac:dyDescent="0.25">
      <c r="B123" s="58"/>
      <c r="C123" s="38" t="s">
        <v>113</v>
      </c>
      <c r="D123" s="81"/>
      <c r="E123" s="86">
        <f>E112</f>
        <v>0</v>
      </c>
      <c r="F123" s="86">
        <v>0</v>
      </c>
    </row>
    <row r="124" spans="2:6" ht="24.95" customHeight="1" x14ac:dyDescent="0.25">
      <c r="B124" s="58"/>
      <c r="C124" s="38" t="s">
        <v>114</v>
      </c>
      <c r="D124" s="81"/>
      <c r="E124" s="83"/>
      <c r="F124" s="86"/>
    </row>
    <row r="125" spans="2:6" ht="24.95" customHeight="1" x14ac:dyDescent="0.25">
      <c r="B125" s="58"/>
      <c r="C125" s="59" t="s">
        <v>115</v>
      </c>
      <c r="D125" s="81"/>
      <c r="E125" s="83"/>
      <c r="F125" s="86"/>
    </row>
    <row r="126" spans="2:6" ht="24.95" customHeight="1" x14ac:dyDescent="0.25">
      <c r="B126" s="58"/>
      <c r="C126" s="59" t="s">
        <v>116</v>
      </c>
      <c r="D126" s="81"/>
      <c r="E126" s="83"/>
      <c r="F126" s="86"/>
    </row>
    <row r="127" spans="2:6" ht="24.95" customHeight="1" x14ac:dyDescent="0.25">
      <c r="B127" s="58"/>
      <c r="C127" s="59" t="s">
        <v>117</v>
      </c>
      <c r="D127" s="81"/>
      <c r="E127" s="83"/>
      <c r="F127" s="86"/>
    </row>
    <row r="128" spans="2:6" ht="24.95" customHeight="1" x14ac:dyDescent="0.25">
      <c r="B128" s="58"/>
      <c r="C128" s="59" t="s">
        <v>118</v>
      </c>
      <c r="D128" s="81"/>
      <c r="E128" s="113"/>
      <c r="F128" s="114"/>
    </row>
    <row r="129" spans="2:6" ht="24.95" customHeight="1" x14ac:dyDescent="0.25">
      <c r="B129" s="58"/>
      <c r="C129" s="38" t="s">
        <v>168</v>
      </c>
      <c r="D129" s="81"/>
      <c r="E129" s="113">
        <f>F28-E28</f>
        <v>-258862</v>
      </c>
      <c r="F129" s="114">
        <v>-551030</v>
      </c>
    </row>
    <row r="130" spans="2:6" ht="24.95" customHeight="1" x14ac:dyDescent="0.25">
      <c r="B130" s="58"/>
      <c r="C130" s="38" t="s">
        <v>152</v>
      </c>
      <c r="D130" s="81"/>
      <c r="E130" s="83">
        <f>F10-E10</f>
        <v>0</v>
      </c>
      <c r="F130" s="86">
        <v>0</v>
      </c>
    </row>
    <row r="131" spans="2:6" ht="24.95" customHeight="1" x14ac:dyDescent="0.25">
      <c r="B131" s="58"/>
      <c r="C131" s="38" t="s">
        <v>119</v>
      </c>
      <c r="D131" s="81"/>
      <c r="E131" s="83">
        <f>F18-E18</f>
        <v>0</v>
      </c>
      <c r="F131" s="86">
        <v>0</v>
      </c>
    </row>
    <row r="132" spans="2:6" ht="24.95" customHeight="1" x14ac:dyDescent="0.25">
      <c r="B132" s="58"/>
      <c r="C132" s="38" t="s">
        <v>120</v>
      </c>
      <c r="D132" s="81"/>
      <c r="E132" s="83">
        <f>E73-F73</f>
        <v>258862</v>
      </c>
      <c r="F132" s="86">
        <v>451030</v>
      </c>
    </row>
    <row r="133" spans="2:6" ht="24.95" customHeight="1" x14ac:dyDescent="0.25">
      <c r="B133" s="58"/>
      <c r="C133" s="38" t="s">
        <v>121</v>
      </c>
      <c r="D133" s="81"/>
      <c r="E133" s="83"/>
      <c r="F133" s="86"/>
    </row>
    <row r="134" spans="2:6" ht="24.95" customHeight="1" x14ac:dyDescent="0.25">
      <c r="B134" s="58"/>
      <c r="C134" s="38" t="s">
        <v>122</v>
      </c>
      <c r="D134" s="81"/>
      <c r="E134" s="83"/>
      <c r="F134" s="86"/>
    </row>
    <row r="135" spans="2:6" ht="24.95" customHeight="1" x14ac:dyDescent="0.25">
      <c r="B135" s="58"/>
      <c r="C135" s="38" t="s">
        <v>123</v>
      </c>
      <c r="D135" s="81"/>
      <c r="E135" s="83">
        <f>-E113</f>
        <v>0</v>
      </c>
      <c r="F135" s="80">
        <v>0</v>
      </c>
    </row>
    <row r="136" spans="2:6" ht="24.95" customHeight="1" x14ac:dyDescent="0.25">
      <c r="B136" s="58"/>
      <c r="C136" s="37" t="s">
        <v>124</v>
      </c>
      <c r="D136" s="81"/>
      <c r="E136" s="83">
        <f>SUM(E123:E135)</f>
        <v>0</v>
      </c>
      <c r="F136" s="82">
        <v>-100000</v>
      </c>
    </row>
    <row r="137" spans="2:6" ht="24.95" customHeight="1" x14ac:dyDescent="0.25">
      <c r="B137" s="58"/>
      <c r="C137" s="40" t="s">
        <v>125</v>
      </c>
      <c r="D137" s="81"/>
      <c r="E137" s="85">
        <f>SUM(E138:E144)</f>
        <v>0</v>
      </c>
      <c r="F137" s="82">
        <v>0</v>
      </c>
    </row>
    <row r="138" spans="2:6" ht="24.95" customHeight="1" x14ac:dyDescent="0.25">
      <c r="B138" s="58"/>
      <c r="C138" s="38" t="s">
        <v>126</v>
      </c>
      <c r="D138" s="81"/>
      <c r="E138" s="83"/>
      <c r="F138" s="80"/>
    </row>
    <row r="139" spans="2:6" ht="24.95" customHeight="1" x14ac:dyDescent="0.25">
      <c r="B139" s="58"/>
      <c r="C139" s="38" t="s">
        <v>127</v>
      </c>
      <c r="D139" s="81"/>
      <c r="E139" s="83">
        <f>-E35</f>
        <v>0</v>
      </c>
      <c r="F139" s="80">
        <v>0</v>
      </c>
    </row>
    <row r="140" spans="2:6" ht="24.95" customHeight="1" x14ac:dyDescent="0.25">
      <c r="B140" s="58"/>
      <c r="C140" s="38" t="s">
        <v>128</v>
      </c>
      <c r="D140" s="81"/>
      <c r="E140" s="83"/>
      <c r="F140" s="80"/>
    </row>
    <row r="141" spans="2:6" ht="24.95" customHeight="1" x14ac:dyDescent="0.25">
      <c r="B141" s="58"/>
      <c r="C141" s="38" t="s">
        <v>129</v>
      </c>
      <c r="D141" s="81"/>
      <c r="E141" s="83"/>
      <c r="F141" s="80"/>
    </row>
    <row r="142" spans="2:6" ht="24.95" customHeight="1" x14ac:dyDescent="0.25">
      <c r="B142" s="58"/>
      <c r="C142" s="38" t="s">
        <v>130</v>
      </c>
      <c r="D142" s="81"/>
      <c r="E142" s="83"/>
      <c r="F142" s="80"/>
    </row>
    <row r="143" spans="2:6" ht="24.95" customHeight="1" x14ac:dyDescent="0.25">
      <c r="B143" s="58"/>
      <c r="C143" s="38" t="s">
        <v>131</v>
      </c>
      <c r="D143" s="81"/>
      <c r="E143" s="83"/>
      <c r="F143" s="80"/>
    </row>
    <row r="144" spans="2:6" ht="24.95" customHeight="1" x14ac:dyDescent="0.25">
      <c r="B144" s="58"/>
      <c r="C144" s="38" t="s">
        <v>124</v>
      </c>
      <c r="D144" s="81"/>
      <c r="E144" s="83"/>
      <c r="F144" s="80"/>
    </row>
    <row r="145" spans="2:6" ht="24.95" customHeight="1" x14ac:dyDescent="0.25">
      <c r="B145" s="58"/>
      <c r="C145" s="40" t="s">
        <v>132</v>
      </c>
      <c r="D145" s="81"/>
      <c r="E145" s="85"/>
      <c r="F145" s="82">
        <v>100000</v>
      </c>
    </row>
    <row r="146" spans="2:6" ht="24.95" customHeight="1" x14ac:dyDescent="0.25">
      <c r="B146" s="58"/>
      <c r="C146" s="38" t="s">
        <v>133</v>
      </c>
      <c r="D146" s="81"/>
      <c r="E146" s="83"/>
      <c r="F146" s="80">
        <v>100000</v>
      </c>
    </row>
    <row r="147" spans="2:6" ht="24.95" customHeight="1" x14ac:dyDescent="0.25">
      <c r="B147" s="58"/>
      <c r="C147" s="38" t="s">
        <v>134</v>
      </c>
      <c r="D147" s="81"/>
      <c r="E147" s="83" t="s">
        <v>201</v>
      </c>
      <c r="F147" s="80" t="s">
        <v>201</v>
      </c>
    </row>
    <row r="148" spans="2:6" ht="24.95" customHeight="1" x14ac:dyDescent="0.25">
      <c r="B148" s="58"/>
      <c r="C148" s="38" t="s">
        <v>135</v>
      </c>
      <c r="D148" s="81"/>
      <c r="E148" s="83"/>
      <c r="F148" s="80"/>
    </row>
    <row r="149" spans="2:6" ht="24.95" customHeight="1" x14ac:dyDescent="0.25">
      <c r="B149" s="58"/>
      <c r="C149" s="38" t="s">
        <v>136</v>
      </c>
      <c r="D149" s="81"/>
      <c r="E149" s="79"/>
      <c r="F149" s="115"/>
    </row>
    <row r="150" spans="2:6" ht="24.95" customHeight="1" x14ac:dyDescent="0.25">
      <c r="B150" s="58"/>
      <c r="C150" s="38" t="s">
        <v>137</v>
      </c>
      <c r="D150" s="81"/>
      <c r="E150" s="83"/>
      <c r="F150" s="80"/>
    </row>
    <row r="151" spans="2:6" ht="24.95" customHeight="1" x14ac:dyDescent="0.25">
      <c r="B151" s="58"/>
      <c r="C151" s="40" t="s">
        <v>138</v>
      </c>
      <c r="D151" s="81"/>
      <c r="E151" s="85">
        <f>E137+E136+E145</f>
        <v>0</v>
      </c>
      <c r="F151" s="82">
        <v>0</v>
      </c>
    </row>
    <row r="152" spans="2:6" ht="19.5" customHeight="1" x14ac:dyDescent="0.25">
      <c r="B152" s="58"/>
      <c r="C152" s="40" t="s">
        <v>139</v>
      </c>
      <c r="D152" s="81"/>
      <c r="E152" s="116"/>
      <c r="F152" s="117"/>
    </row>
    <row r="153" spans="2:6" ht="20.25" customHeight="1" thickBot="1" x14ac:dyDescent="0.3">
      <c r="B153" s="42"/>
      <c r="C153" s="60" t="s">
        <v>140</v>
      </c>
      <c r="D153" s="87"/>
      <c r="E153" s="88">
        <f>E151+E152</f>
        <v>0</v>
      </c>
      <c r="F153" s="89">
        <v>0</v>
      </c>
    </row>
    <row r="154" spans="2:6" ht="24.95" customHeight="1" thickTop="1" x14ac:dyDescent="0.25">
      <c r="B154" s="47"/>
      <c r="C154" s="127"/>
      <c r="D154" s="65"/>
      <c r="E154" s="126"/>
      <c r="F154" s="126"/>
    </row>
    <row r="155" spans="2:6" x14ac:dyDescent="0.25">
      <c r="E155" s="118">
        <f>E153-E6</f>
        <v>0</v>
      </c>
    </row>
    <row r="157" spans="2:6" x14ac:dyDescent="0.25">
      <c r="E157" s="97"/>
    </row>
    <row r="158" spans="2:6" x14ac:dyDescent="0.25">
      <c r="E158" s="97"/>
    </row>
  </sheetData>
  <phoneticPr fontId="7" type="noConversion"/>
  <pageMargins left="0.75" right="0.5" top="0.25" bottom="0.25" header="0" footer="0"/>
  <pageSetup scale="80" orientation="portrait" r:id="rId1"/>
  <headerFooter alignWithMargins="0"/>
  <rowBreaks count="3" manualBreakCount="3">
    <brk id="41" max="65535" man="1"/>
    <brk id="86" max="65535" man="1"/>
    <brk id="115" max="65535" man="1"/>
  </rowBreaks>
  <ignoredErrors>
    <ignoredError sqref="E9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42" sqref="B42"/>
    </sheetView>
  </sheetViews>
  <sheetFormatPr defaultRowHeight="12.75" x14ac:dyDescent="0.2"/>
  <cols>
    <col min="1" max="1" width="3.42578125" style="165" customWidth="1"/>
    <col min="2" max="2" width="30.7109375" style="165" customWidth="1"/>
    <col min="3" max="3" width="14.7109375" style="165" customWidth="1"/>
    <col min="4" max="4" width="10.85546875" style="165" customWidth="1"/>
    <col min="5" max="5" width="12.7109375" style="165" customWidth="1"/>
    <col min="6" max="6" width="12.85546875" style="165" customWidth="1"/>
    <col min="7" max="7" width="8.42578125" style="165" customWidth="1"/>
    <col min="8" max="8" width="15.42578125" style="165" customWidth="1"/>
    <col min="9" max="9" width="11.42578125" style="165" customWidth="1"/>
  </cols>
  <sheetData>
    <row r="1" spans="1:9" ht="28.5" customHeight="1" x14ac:dyDescent="0.25">
      <c r="A1" s="21" t="s">
        <v>195</v>
      </c>
      <c r="B1" s="22"/>
    </row>
    <row r="2" spans="1:9" ht="18" customHeight="1" x14ac:dyDescent="0.25">
      <c r="A2" s="23" t="s">
        <v>194</v>
      </c>
      <c r="B2" s="24"/>
    </row>
    <row r="3" spans="1:9" ht="41.25" customHeight="1" x14ac:dyDescent="0.3">
      <c r="A3" s="23"/>
      <c r="B3" s="24"/>
      <c r="C3" s="172" t="s">
        <v>206</v>
      </c>
    </row>
    <row r="4" spans="1:9" ht="14.1" customHeight="1" x14ac:dyDescent="0.2">
      <c r="A4" s="165" t="s">
        <v>153</v>
      </c>
    </row>
    <row r="5" spans="1:9" s="128" customFormat="1" ht="23.25" customHeight="1" x14ac:dyDescent="0.2">
      <c r="A5" s="166" t="s">
        <v>154</v>
      </c>
      <c r="B5" s="167" t="s">
        <v>0</v>
      </c>
      <c r="C5" s="166" t="s">
        <v>155</v>
      </c>
      <c r="D5" s="166" t="s">
        <v>156</v>
      </c>
      <c r="E5" s="166" t="s">
        <v>157</v>
      </c>
      <c r="F5" s="166" t="s">
        <v>158</v>
      </c>
      <c r="G5" s="166" t="s">
        <v>159</v>
      </c>
      <c r="H5" s="166" t="s">
        <v>160</v>
      </c>
      <c r="I5" s="166" t="s">
        <v>161</v>
      </c>
    </row>
    <row r="6" spans="1:9" s="119" customFormat="1" ht="14.1" customHeight="1" x14ac:dyDescent="0.2">
      <c r="A6" s="168">
        <v>1</v>
      </c>
      <c r="B6" s="169" t="s">
        <v>162</v>
      </c>
      <c r="C6" s="169"/>
      <c r="D6" s="169"/>
      <c r="E6" s="169"/>
      <c r="F6" s="169"/>
      <c r="G6" s="169"/>
      <c r="H6" s="169">
        <f>B.SKK!E76</f>
        <v>0</v>
      </c>
      <c r="I6" s="170">
        <f t="shared" ref="I6:I11" si="0">SUM(C6:H6)</f>
        <v>0</v>
      </c>
    </row>
    <row r="7" spans="1:9" s="119" customFormat="1" ht="14.1" customHeight="1" x14ac:dyDescent="0.2">
      <c r="A7" s="168">
        <v>2</v>
      </c>
      <c r="B7" s="169" t="s">
        <v>163</v>
      </c>
      <c r="C7" s="169"/>
      <c r="D7" s="169"/>
      <c r="E7" s="169"/>
      <c r="F7" s="169"/>
      <c r="G7" s="169"/>
      <c r="H7" s="169"/>
      <c r="I7" s="170">
        <f t="shared" si="0"/>
        <v>0</v>
      </c>
    </row>
    <row r="8" spans="1:9" s="119" customFormat="1" ht="14.1" customHeight="1" x14ac:dyDescent="0.2">
      <c r="A8" s="168">
        <v>3</v>
      </c>
      <c r="B8" s="169" t="s">
        <v>164</v>
      </c>
      <c r="C8" s="169">
        <f>B.SKK!E69</f>
        <v>0</v>
      </c>
      <c r="D8" s="169"/>
      <c r="E8" s="169"/>
      <c r="F8" s="169"/>
      <c r="G8" s="169"/>
      <c r="H8" s="169"/>
      <c r="I8" s="170">
        <f t="shared" si="0"/>
        <v>0</v>
      </c>
    </row>
    <row r="9" spans="1:9" s="119" customFormat="1" ht="14.1" customHeight="1" x14ac:dyDescent="0.2">
      <c r="A9" s="168">
        <v>4</v>
      </c>
      <c r="B9" s="169" t="s">
        <v>165</v>
      </c>
      <c r="C9" s="169"/>
      <c r="D9" s="169"/>
      <c r="E9" s="169"/>
      <c r="F9" s="169"/>
      <c r="G9" s="169"/>
      <c r="H9" s="169"/>
      <c r="I9" s="170">
        <f t="shared" si="0"/>
        <v>0</v>
      </c>
    </row>
    <row r="10" spans="1:9" s="119" customFormat="1" ht="14.1" customHeight="1" x14ac:dyDescent="0.2">
      <c r="A10" s="168">
        <v>5</v>
      </c>
      <c r="B10" s="169" t="s">
        <v>166</v>
      </c>
      <c r="C10" s="169"/>
      <c r="D10" s="169"/>
      <c r="E10" s="169"/>
      <c r="F10" s="169"/>
      <c r="G10" s="169"/>
      <c r="H10" s="169"/>
      <c r="I10" s="170">
        <f t="shared" si="0"/>
        <v>0</v>
      </c>
    </row>
    <row r="11" spans="1:9" ht="14.1" customHeight="1" x14ac:dyDescent="0.2">
      <c r="A11" s="171" t="s">
        <v>9</v>
      </c>
      <c r="B11" s="170" t="s">
        <v>167</v>
      </c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f t="shared" si="0"/>
        <v>0</v>
      </c>
    </row>
    <row r="12" spans="1:9" ht="14.1" customHeight="1" x14ac:dyDescent="0.2">
      <c r="A12" s="169">
        <v>1</v>
      </c>
      <c r="B12" s="169" t="s">
        <v>162</v>
      </c>
      <c r="C12" s="169"/>
      <c r="D12" s="169"/>
      <c r="E12" s="169"/>
      <c r="F12" s="169"/>
      <c r="G12" s="169"/>
      <c r="H12" s="169">
        <f>B.SKK!E84</f>
        <v>0</v>
      </c>
      <c r="I12" s="170">
        <f t="shared" ref="I12:I17" si="1">SUM(C12:H12)</f>
        <v>0</v>
      </c>
    </row>
    <row r="13" spans="1:9" ht="14.1" customHeight="1" x14ac:dyDescent="0.2">
      <c r="A13" s="169">
        <v>2</v>
      </c>
      <c r="B13" s="169" t="s">
        <v>163</v>
      </c>
      <c r="C13" s="169"/>
      <c r="D13" s="169"/>
      <c r="E13" s="169"/>
      <c r="F13" s="169"/>
      <c r="G13" s="169"/>
      <c r="H13" s="169"/>
      <c r="I13" s="170">
        <f t="shared" si="1"/>
        <v>0</v>
      </c>
    </row>
    <row r="14" spans="1:9" ht="14.1" customHeight="1" x14ac:dyDescent="0.2">
      <c r="A14" s="169">
        <v>3</v>
      </c>
      <c r="B14" s="169" t="s">
        <v>164</v>
      </c>
      <c r="C14" s="169">
        <v>100000</v>
      </c>
      <c r="D14" s="169"/>
      <c r="E14" s="169"/>
      <c r="F14" s="169"/>
      <c r="G14" s="169"/>
      <c r="H14" s="169"/>
      <c r="I14" s="170">
        <f t="shared" si="1"/>
        <v>100000</v>
      </c>
    </row>
    <row r="15" spans="1:9" ht="14.1" customHeight="1" x14ac:dyDescent="0.2">
      <c r="A15" s="169">
        <v>4</v>
      </c>
      <c r="B15" s="169" t="s">
        <v>165</v>
      </c>
      <c r="C15" s="169"/>
      <c r="D15" s="169"/>
      <c r="E15" s="169"/>
      <c r="F15" s="169"/>
      <c r="G15" s="169"/>
      <c r="H15" s="169"/>
      <c r="I15" s="170">
        <f t="shared" si="1"/>
        <v>0</v>
      </c>
    </row>
    <row r="16" spans="1:9" ht="14.1" customHeight="1" x14ac:dyDescent="0.2">
      <c r="A16" s="169">
        <v>5</v>
      </c>
      <c r="B16" s="169" t="s">
        <v>166</v>
      </c>
      <c r="C16" s="169"/>
      <c r="D16" s="169"/>
      <c r="E16" s="169"/>
      <c r="F16" s="169"/>
      <c r="G16" s="169"/>
      <c r="H16" s="169"/>
      <c r="I16" s="170">
        <f t="shared" si="1"/>
        <v>0</v>
      </c>
    </row>
    <row r="17" spans="1:9" ht="14.1" customHeight="1" x14ac:dyDescent="0.2">
      <c r="A17" s="171" t="s">
        <v>33</v>
      </c>
      <c r="B17" s="170" t="s">
        <v>198</v>
      </c>
      <c r="C17" s="170">
        <f t="shared" ref="C17:H17" si="2">SUM(C12:C16)</f>
        <v>100000</v>
      </c>
      <c r="D17" s="170">
        <f t="shared" si="2"/>
        <v>0</v>
      </c>
      <c r="E17" s="170">
        <f t="shared" si="2"/>
        <v>0</v>
      </c>
      <c r="F17" s="170">
        <f t="shared" si="2"/>
        <v>0</v>
      </c>
      <c r="G17" s="170">
        <f t="shared" si="2"/>
        <v>0</v>
      </c>
      <c r="H17" s="170">
        <f t="shared" si="2"/>
        <v>0</v>
      </c>
      <c r="I17" s="170">
        <f t="shared" si="1"/>
        <v>100000</v>
      </c>
    </row>
    <row r="18" spans="1:9" ht="14.1" customHeight="1" x14ac:dyDescent="0.2">
      <c r="A18" s="169">
        <v>1</v>
      </c>
      <c r="B18" s="169" t="s">
        <v>162</v>
      </c>
      <c r="C18" s="169"/>
      <c r="D18" s="169"/>
      <c r="E18" s="169"/>
      <c r="F18" s="169"/>
      <c r="G18" s="169"/>
      <c r="H18" s="169"/>
      <c r="I18" s="170">
        <f>SUM(C18:H18)</f>
        <v>0</v>
      </c>
    </row>
    <row r="19" spans="1:9" ht="14.1" customHeight="1" x14ac:dyDescent="0.2">
      <c r="A19" s="169">
        <v>2</v>
      </c>
      <c r="B19" s="169" t="s">
        <v>163</v>
      </c>
      <c r="C19" s="169"/>
      <c r="D19" s="169"/>
      <c r="E19" s="169"/>
      <c r="F19" s="169"/>
      <c r="G19" s="169"/>
      <c r="H19" s="169"/>
      <c r="I19" s="170">
        <f>SUM(C19:H19)</f>
        <v>0</v>
      </c>
    </row>
    <row r="20" spans="1:9" ht="14.1" customHeight="1" x14ac:dyDescent="0.2">
      <c r="A20" s="169">
        <v>3</v>
      </c>
      <c r="B20" s="169" t="s">
        <v>164</v>
      </c>
      <c r="C20" s="169"/>
      <c r="D20" s="169"/>
      <c r="E20" s="169"/>
      <c r="F20" s="169"/>
      <c r="G20" s="169"/>
      <c r="H20" s="169"/>
      <c r="I20" s="170">
        <f>SUM(C20:H20)</f>
        <v>0</v>
      </c>
    </row>
    <row r="21" spans="1:9" ht="14.1" customHeight="1" x14ac:dyDescent="0.2">
      <c r="A21" s="169">
        <v>4</v>
      </c>
      <c r="B21" s="169" t="s">
        <v>165</v>
      </c>
      <c r="C21" s="169"/>
      <c r="D21" s="169"/>
      <c r="E21" s="169"/>
      <c r="F21" s="169"/>
      <c r="G21" s="169"/>
      <c r="H21" s="169"/>
      <c r="I21" s="170">
        <f>SUM(C21:H21)</f>
        <v>0</v>
      </c>
    </row>
    <row r="22" spans="1:9" ht="14.1" customHeight="1" x14ac:dyDescent="0.2">
      <c r="A22" s="169">
        <v>5</v>
      </c>
      <c r="B22" s="169" t="s">
        <v>166</v>
      </c>
      <c r="C22" s="169"/>
      <c r="D22" s="169"/>
      <c r="E22" s="169"/>
      <c r="F22" s="169"/>
      <c r="G22" s="169"/>
      <c r="H22" s="169"/>
      <c r="I22" s="170">
        <f>SUM(C22:H22)</f>
        <v>0</v>
      </c>
    </row>
    <row r="23" spans="1:9" ht="14.1" customHeight="1" x14ac:dyDescent="0.2">
      <c r="A23" s="171" t="s">
        <v>74</v>
      </c>
      <c r="B23" s="170" t="s">
        <v>205</v>
      </c>
      <c r="C23" s="170">
        <f>SUM(C17:C22)</f>
        <v>100000</v>
      </c>
      <c r="D23" s="170">
        <f t="shared" ref="D23:I23" si="3">SUM(D17:D22)</f>
        <v>0</v>
      </c>
      <c r="E23" s="170">
        <f t="shared" si="3"/>
        <v>0</v>
      </c>
      <c r="F23" s="170">
        <f t="shared" si="3"/>
        <v>0</v>
      </c>
      <c r="G23" s="170">
        <f t="shared" si="3"/>
        <v>0</v>
      </c>
      <c r="H23" s="170">
        <f t="shared" si="3"/>
        <v>0</v>
      </c>
      <c r="I23" s="170">
        <f t="shared" si="3"/>
        <v>100000</v>
      </c>
    </row>
    <row r="24" spans="1:9" ht="14.1" customHeight="1" x14ac:dyDescent="0.2"/>
    <row r="25" spans="1:9" ht="14.1" customHeight="1" x14ac:dyDescent="0.2"/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/>
    <row r="31" spans="1:9" ht="14.1" customHeight="1" x14ac:dyDescent="0.2"/>
    <row r="32" spans="1:9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</sheetData>
  <pageMargins left="0.7" right="0.7" top="0.75" bottom="0.75" header="0.3" footer="0.3"/>
  <pageSetup orientation="landscape" verticalDpi="0" r:id="rId1"/>
  <ignoredErrors>
    <ignoredError sqref="C17:G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6" workbookViewId="0">
      <selection activeCell="L31" sqref="L31"/>
    </sheetView>
  </sheetViews>
  <sheetFormatPr defaultRowHeight="12.75" x14ac:dyDescent="0.2"/>
  <cols>
    <col min="1" max="1" width="5.140625" customWidth="1"/>
    <col min="2" max="2" width="4.7109375" customWidth="1"/>
    <col min="11" max="11" width="4.5703125" customWidth="1"/>
  </cols>
  <sheetData>
    <row r="1" spans="1:12" ht="13.5" thickBot="1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3.5" thickTop="1" x14ac:dyDescent="0.2">
      <c r="A2" s="130"/>
      <c r="B2" s="131"/>
      <c r="C2" s="132"/>
      <c r="D2" s="132"/>
      <c r="E2" s="132"/>
      <c r="F2" s="132"/>
      <c r="G2" s="132"/>
      <c r="H2" s="132"/>
      <c r="I2" s="132"/>
      <c r="J2" s="132"/>
      <c r="K2" s="133"/>
      <c r="L2" s="130"/>
    </row>
    <row r="3" spans="1:12" x14ac:dyDescent="0.2">
      <c r="A3" s="134"/>
      <c r="B3" s="135"/>
      <c r="C3" s="136" t="s">
        <v>169</v>
      </c>
      <c r="D3" s="136"/>
      <c r="E3" s="136"/>
      <c r="F3" s="181" t="s">
        <v>197</v>
      </c>
      <c r="G3" s="182"/>
      <c r="H3" s="182"/>
      <c r="I3" s="182"/>
      <c r="J3" s="182"/>
      <c r="K3" s="138"/>
      <c r="L3" s="134"/>
    </row>
    <row r="4" spans="1:12" x14ac:dyDescent="0.2">
      <c r="A4" s="134"/>
      <c r="B4" s="135"/>
      <c r="C4" s="136" t="s">
        <v>170</v>
      </c>
      <c r="D4" s="136"/>
      <c r="E4" s="136"/>
      <c r="F4" s="180" t="s">
        <v>196</v>
      </c>
      <c r="G4" s="180"/>
      <c r="H4" s="180"/>
      <c r="I4" s="180"/>
      <c r="J4" s="180"/>
      <c r="K4" s="138"/>
      <c r="L4" s="134"/>
    </row>
    <row r="5" spans="1:12" x14ac:dyDescent="0.2">
      <c r="A5" s="134"/>
      <c r="B5" s="135"/>
      <c r="C5" s="136" t="s">
        <v>171</v>
      </c>
      <c r="D5" s="136"/>
      <c r="E5" s="136"/>
      <c r="F5" s="180" t="s">
        <v>172</v>
      </c>
      <c r="G5" s="180"/>
      <c r="H5" s="180"/>
      <c r="I5" s="180"/>
      <c r="J5" s="180"/>
      <c r="K5" s="138"/>
      <c r="L5" s="134"/>
    </row>
    <row r="6" spans="1:12" x14ac:dyDescent="0.2">
      <c r="A6" s="134"/>
      <c r="B6" s="135"/>
      <c r="C6" s="136"/>
      <c r="D6" s="136"/>
      <c r="E6" s="136"/>
      <c r="F6" s="137"/>
      <c r="G6" s="137"/>
      <c r="H6" s="183" t="s">
        <v>173</v>
      </c>
      <c r="I6" s="183"/>
      <c r="J6" s="183"/>
      <c r="K6" s="138"/>
      <c r="L6" s="134"/>
    </row>
    <row r="7" spans="1:12" x14ac:dyDescent="0.2">
      <c r="A7" s="134"/>
      <c r="B7" s="135"/>
      <c r="C7" s="136" t="s">
        <v>174</v>
      </c>
      <c r="D7" s="136"/>
      <c r="E7" s="136"/>
      <c r="F7" s="157" t="s">
        <v>200</v>
      </c>
      <c r="G7" s="140"/>
      <c r="H7" s="137"/>
      <c r="I7" s="137"/>
      <c r="J7" s="137"/>
      <c r="K7" s="138"/>
      <c r="L7" s="134"/>
    </row>
    <row r="8" spans="1:12" x14ac:dyDescent="0.2">
      <c r="A8" s="134"/>
      <c r="B8" s="135"/>
      <c r="C8" s="136" t="s">
        <v>175</v>
      </c>
      <c r="D8" s="136"/>
      <c r="E8" s="136"/>
      <c r="F8" s="141"/>
      <c r="G8" s="142"/>
      <c r="H8" s="137"/>
      <c r="I8" s="137"/>
      <c r="J8" s="137"/>
      <c r="K8" s="138"/>
      <c r="L8" s="134"/>
    </row>
    <row r="9" spans="1:12" x14ac:dyDescent="0.2">
      <c r="A9" s="134"/>
      <c r="B9" s="135"/>
      <c r="C9" s="136"/>
      <c r="D9" s="136"/>
      <c r="E9" s="136"/>
      <c r="F9" s="137"/>
      <c r="G9" s="137"/>
      <c r="H9" s="137"/>
      <c r="I9" s="137"/>
      <c r="J9" s="137"/>
      <c r="K9" s="138"/>
      <c r="L9" s="134"/>
    </row>
    <row r="10" spans="1:12" x14ac:dyDescent="0.2">
      <c r="A10" s="134"/>
      <c r="B10" s="135"/>
      <c r="C10" s="136" t="s">
        <v>176</v>
      </c>
      <c r="D10" s="136"/>
      <c r="E10" s="136"/>
      <c r="F10" s="158" t="s">
        <v>191</v>
      </c>
      <c r="G10" s="158"/>
      <c r="H10" s="158"/>
      <c r="I10" s="158"/>
      <c r="J10" s="158"/>
      <c r="K10" s="138"/>
      <c r="L10" s="134"/>
    </row>
    <row r="11" spans="1:12" x14ac:dyDescent="0.2">
      <c r="A11" s="134"/>
      <c r="B11" s="135"/>
      <c r="C11" s="136"/>
      <c r="D11" s="136"/>
      <c r="E11" s="136"/>
      <c r="F11" s="159" t="s">
        <v>192</v>
      </c>
      <c r="G11" s="159"/>
      <c r="H11" s="159"/>
      <c r="I11" s="159"/>
      <c r="J11" s="159"/>
      <c r="K11" s="138"/>
      <c r="L11" s="134"/>
    </row>
    <row r="12" spans="1:12" x14ac:dyDescent="0.2">
      <c r="A12" s="134"/>
      <c r="B12" s="135"/>
      <c r="C12" s="136"/>
      <c r="D12" s="136"/>
      <c r="E12" s="136"/>
      <c r="F12" s="139"/>
      <c r="G12" s="139"/>
      <c r="H12" s="139"/>
      <c r="I12" s="139"/>
      <c r="J12" s="139"/>
      <c r="K12" s="138"/>
      <c r="L12" s="134"/>
    </row>
    <row r="13" spans="1:12" x14ac:dyDescent="0.2">
      <c r="A13" s="130"/>
      <c r="B13" s="143"/>
      <c r="C13" s="144"/>
      <c r="D13" s="144"/>
      <c r="E13" s="144"/>
      <c r="F13" s="19"/>
      <c r="G13" s="19"/>
      <c r="H13" s="19"/>
      <c r="I13" s="19"/>
      <c r="J13" s="19"/>
      <c r="K13" s="145"/>
      <c r="L13" s="130"/>
    </row>
    <row r="14" spans="1:12" x14ac:dyDescent="0.2">
      <c r="A14" s="130"/>
      <c r="B14" s="143"/>
      <c r="C14" s="144"/>
      <c r="D14" s="144"/>
      <c r="E14" s="144"/>
      <c r="F14" s="144"/>
      <c r="G14" s="144"/>
      <c r="H14" s="144"/>
      <c r="I14" s="144"/>
      <c r="J14" s="144"/>
      <c r="K14" s="146"/>
      <c r="L14" s="130"/>
    </row>
    <row r="15" spans="1:12" x14ac:dyDescent="0.2">
      <c r="A15" s="130"/>
      <c r="B15" s="143"/>
      <c r="C15" s="144"/>
      <c r="D15" s="144"/>
      <c r="E15" s="144"/>
      <c r="F15" s="144"/>
      <c r="G15" s="144"/>
      <c r="H15" s="144"/>
      <c r="I15" s="144"/>
      <c r="J15" s="144"/>
      <c r="K15" s="146"/>
      <c r="L15" s="130"/>
    </row>
    <row r="16" spans="1:12" x14ac:dyDescent="0.2">
      <c r="A16" s="130"/>
      <c r="B16" s="143"/>
      <c r="C16" s="144"/>
      <c r="D16" s="144"/>
      <c r="E16" s="144"/>
      <c r="F16" s="144"/>
      <c r="G16" s="144"/>
      <c r="H16" s="144"/>
      <c r="I16" s="144"/>
      <c r="J16" s="144"/>
      <c r="K16" s="146"/>
      <c r="L16" s="130"/>
    </row>
    <row r="17" spans="1:12" x14ac:dyDescent="0.2">
      <c r="A17" s="130"/>
      <c r="B17" s="143"/>
      <c r="C17" s="144"/>
      <c r="D17" s="144"/>
      <c r="E17" s="144"/>
      <c r="F17" s="144"/>
      <c r="G17" s="144"/>
      <c r="H17" s="144"/>
      <c r="I17" s="144"/>
      <c r="J17" s="144"/>
      <c r="K17" s="146"/>
      <c r="L17" s="130"/>
    </row>
    <row r="18" spans="1:12" x14ac:dyDescent="0.2">
      <c r="A18" s="130"/>
      <c r="B18" s="143"/>
      <c r="C18" s="144"/>
      <c r="D18" s="144"/>
      <c r="E18" s="144"/>
      <c r="F18" s="144"/>
      <c r="G18" s="144"/>
      <c r="H18" s="144"/>
      <c r="I18" s="144"/>
      <c r="J18" s="144"/>
      <c r="K18" s="146"/>
      <c r="L18" s="130"/>
    </row>
    <row r="19" spans="1:12" x14ac:dyDescent="0.2">
      <c r="A19" s="130"/>
      <c r="B19" s="143"/>
      <c r="C19" s="144"/>
      <c r="D19" s="144"/>
      <c r="E19" s="144"/>
      <c r="F19" s="144"/>
      <c r="G19" s="144"/>
      <c r="H19" s="144"/>
      <c r="I19" s="144"/>
      <c r="J19" s="144"/>
      <c r="K19" s="146"/>
      <c r="L19" s="130"/>
    </row>
    <row r="20" spans="1:12" x14ac:dyDescent="0.2">
      <c r="A20" s="130"/>
      <c r="B20" s="143"/>
      <c r="C20" s="144"/>
      <c r="D20" s="144"/>
      <c r="E20" s="144"/>
      <c r="F20" s="144"/>
      <c r="G20" s="144"/>
      <c r="H20" s="144"/>
      <c r="I20" s="144"/>
      <c r="J20" s="144"/>
      <c r="K20" s="146"/>
      <c r="L20" s="130"/>
    </row>
    <row r="21" spans="1:12" x14ac:dyDescent="0.2">
      <c r="A21" s="130"/>
      <c r="B21" s="143"/>
      <c r="C21" s="144"/>
      <c r="D21" s="144"/>
      <c r="E21" s="144"/>
      <c r="F21" s="144"/>
      <c r="G21" s="144"/>
      <c r="H21" s="144"/>
      <c r="I21" s="144"/>
      <c r="J21" s="144"/>
      <c r="K21" s="146"/>
      <c r="L21" s="130"/>
    </row>
    <row r="22" spans="1:12" x14ac:dyDescent="0.2">
      <c r="A22" s="130"/>
      <c r="B22" s="143"/>
      <c r="C22" s="144"/>
      <c r="D22" s="144"/>
      <c r="E22" s="144"/>
      <c r="F22" s="144"/>
      <c r="G22" s="144"/>
      <c r="H22" s="144"/>
      <c r="I22" s="144"/>
      <c r="J22" s="144"/>
      <c r="K22" s="146"/>
      <c r="L22" s="130"/>
    </row>
    <row r="23" spans="1:12" x14ac:dyDescent="0.2">
      <c r="A23" s="130"/>
      <c r="B23" s="143"/>
      <c r="C23" s="144"/>
      <c r="D23" s="144"/>
      <c r="E23" s="144"/>
      <c r="F23" s="144"/>
      <c r="G23" s="144"/>
      <c r="H23" s="144"/>
      <c r="I23" s="144"/>
      <c r="J23" s="144"/>
      <c r="K23" s="146"/>
      <c r="L23" s="130"/>
    </row>
    <row r="24" spans="1:12" ht="33.75" x14ac:dyDescent="0.5">
      <c r="A24" s="130"/>
      <c r="B24" s="188" t="s">
        <v>177</v>
      </c>
      <c r="C24" s="189"/>
      <c r="D24" s="189"/>
      <c r="E24" s="189"/>
      <c r="F24" s="189"/>
      <c r="G24" s="189"/>
      <c r="H24" s="189"/>
      <c r="I24" s="189"/>
      <c r="J24" s="189"/>
      <c r="K24" s="190"/>
      <c r="L24" s="130"/>
    </row>
    <row r="25" spans="1:12" x14ac:dyDescent="0.2">
      <c r="A25" s="130"/>
      <c r="B25" s="143"/>
      <c r="C25" s="191" t="s">
        <v>178</v>
      </c>
      <c r="D25" s="191"/>
      <c r="E25" s="191"/>
      <c r="F25" s="191"/>
      <c r="G25" s="191"/>
      <c r="H25" s="191"/>
      <c r="I25" s="191"/>
      <c r="J25" s="191"/>
      <c r="K25" s="146"/>
      <c r="L25" s="130"/>
    </row>
    <row r="26" spans="1:12" x14ac:dyDescent="0.2">
      <c r="A26" s="130"/>
      <c r="B26" s="143"/>
      <c r="C26" s="191" t="s">
        <v>179</v>
      </c>
      <c r="D26" s="191"/>
      <c r="E26" s="191"/>
      <c r="F26" s="191"/>
      <c r="G26" s="191"/>
      <c r="H26" s="191"/>
      <c r="I26" s="191"/>
      <c r="J26" s="191"/>
      <c r="K26" s="146"/>
      <c r="L26" s="130"/>
    </row>
    <row r="27" spans="1:12" x14ac:dyDescent="0.2">
      <c r="A27" s="130"/>
      <c r="B27" s="143"/>
      <c r="C27" s="144"/>
      <c r="D27" s="144"/>
      <c r="E27" s="144"/>
      <c r="F27" s="144"/>
      <c r="G27" s="144"/>
      <c r="H27" s="144"/>
      <c r="I27" s="144"/>
      <c r="J27" s="144"/>
      <c r="K27" s="146"/>
      <c r="L27" s="130"/>
    </row>
    <row r="28" spans="1:12" x14ac:dyDescent="0.2">
      <c r="A28" s="130"/>
      <c r="B28" s="143"/>
      <c r="C28" s="144"/>
      <c r="D28" s="144"/>
      <c r="E28" s="144"/>
      <c r="F28" s="144"/>
      <c r="G28" s="144"/>
      <c r="H28" s="144"/>
      <c r="I28" s="144"/>
      <c r="J28" s="144"/>
      <c r="K28" s="146"/>
      <c r="L28" s="130"/>
    </row>
    <row r="29" spans="1:12" ht="33.75" x14ac:dyDescent="0.5">
      <c r="A29" s="130"/>
      <c r="B29" s="143"/>
      <c r="C29" s="144"/>
      <c r="D29" s="144"/>
      <c r="E29" s="144"/>
      <c r="F29" s="148" t="s">
        <v>202</v>
      </c>
      <c r="G29" s="144"/>
      <c r="H29" s="144"/>
      <c r="I29" s="144"/>
      <c r="J29" s="144"/>
      <c r="K29" s="146"/>
      <c r="L29" s="130"/>
    </row>
    <row r="30" spans="1:12" x14ac:dyDescent="0.2">
      <c r="A30" s="130"/>
      <c r="B30" s="143"/>
      <c r="C30" s="144"/>
      <c r="D30" s="144"/>
      <c r="E30" s="144"/>
      <c r="F30" s="144"/>
      <c r="G30" s="144"/>
      <c r="H30" s="144"/>
      <c r="I30" s="144"/>
      <c r="J30" s="144"/>
      <c r="K30" s="146"/>
      <c r="L30" s="130"/>
    </row>
    <row r="31" spans="1:12" x14ac:dyDescent="0.2">
      <c r="A31" s="130"/>
      <c r="B31" s="143"/>
      <c r="C31" s="144"/>
      <c r="D31" s="144"/>
      <c r="E31" s="144"/>
      <c r="F31" s="144"/>
      <c r="G31" s="144"/>
      <c r="H31" s="144"/>
      <c r="I31" s="144"/>
      <c r="J31" s="144"/>
      <c r="K31" s="146"/>
      <c r="L31" s="130"/>
    </row>
    <row r="32" spans="1:12" x14ac:dyDescent="0.2">
      <c r="A32" s="130"/>
      <c r="B32" s="143"/>
      <c r="C32" s="144"/>
      <c r="D32" s="144"/>
      <c r="E32" s="144"/>
      <c r="F32" s="144"/>
      <c r="G32" s="144"/>
      <c r="H32" s="144"/>
      <c r="I32" s="144"/>
      <c r="J32" s="144"/>
      <c r="K32" s="146"/>
      <c r="L32" s="130"/>
    </row>
    <row r="33" spans="1:12" x14ac:dyDescent="0.2">
      <c r="A33" s="130"/>
      <c r="B33" s="143"/>
      <c r="C33" s="144"/>
      <c r="D33" s="144"/>
      <c r="E33" s="144"/>
      <c r="F33" s="144"/>
      <c r="G33" s="144"/>
      <c r="H33" s="144"/>
      <c r="I33" s="144"/>
      <c r="J33" s="144"/>
      <c r="K33" s="146"/>
      <c r="L33" s="130"/>
    </row>
    <row r="34" spans="1:12" x14ac:dyDescent="0.2">
      <c r="A34" s="130"/>
      <c r="B34" s="143"/>
      <c r="C34" s="144"/>
      <c r="D34" s="144"/>
      <c r="E34" s="144"/>
      <c r="F34" s="144"/>
      <c r="G34" s="144"/>
      <c r="H34" s="144"/>
      <c r="I34" s="144"/>
      <c r="J34" s="144"/>
      <c r="K34" s="146"/>
      <c r="L34" s="130"/>
    </row>
    <row r="35" spans="1:12" x14ac:dyDescent="0.2">
      <c r="A35" s="130"/>
      <c r="B35" s="143"/>
      <c r="C35" s="144"/>
      <c r="D35" s="144"/>
      <c r="E35" s="144"/>
      <c r="F35" s="144"/>
      <c r="G35" s="144"/>
      <c r="H35" s="144"/>
      <c r="I35" s="144"/>
      <c r="J35" s="144"/>
      <c r="K35" s="146"/>
      <c r="L35" s="130"/>
    </row>
    <row r="36" spans="1:12" x14ac:dyDescent="0.2">
      <c r="A36" s="130"/>
      <c r="B36" s="143"/>
      <c r="C36" s="144"/>
      <c r="D36" s="144"/>
      <c r="E36" s="144"/>
      <c r="F36" s="144"/>
      <c r="G36" s="144"/>
      <c r="H36" s="144"/>
      <c r="I36" s="144"/>
      <c r="J36" s="144"/>
      <c r="K36" s="146"/>
      <c r="L36" s="130"/>
    </row>
    <row r="37" spans="1:12" x14ac:dyDescent="0.2">
      <c r="A37" s="130"/>
      <c r="B37" s="143"/>
      <c r="C37" s="144"/>
      <c r="D37" s="144"/>
      <c r="E37" s="144"/>
      <c r="F37" s="144"/>
      <c r="G37" s="144"/>
      <c r="H37" s="144"/>
      <c r="I37" s="144"/>
      <c r="J37" s="144"/>
      <c r="K37" s="146"/>
      <c r="L37" s="130"/>
    </row>
    <row r="38" spans="1:12" x14ac:dyDescent="0.2">
      <c r="A38" s="130"/>
      <c r="B38" s="143"/>
      <c r="C38" s="144"/>
      <c r="D38" s="144"/>
      <c r="E38" s="144"/>
      <c r="F38" s="144"/>
      <c r="G38" s="144"/>
      <c r="H38" s="144"/>
      <c r="I38" s="144"/>
      <c r="J38" s="144"/>
      <c r="K38" s="146"/>
      <c r="L38" s="130"/>
    </row>
    <row r="39" spans="1:12" x14ac:dyDescent="0.2">
      <c r="A39" s="134"/>
      <c r="B39" s="135"/>
      <c r="C39" s="136" t="s">
        <v>180</v>
      </c>
      <c r="D39" s="136"/>
      <c r="E39" s="136"/>
      <c r="F39" s="136"/>
      <c r="G39" s="136"/>
      <c r="H39" s="192" t="s">
        <v>181</v>
      </c>
      <c r="I39" s="192"/>
      <c r="J39" s="136"/>
      <c r="K39" s="149"/>
      <c r="L39" s="134"/>
    </row>
    <row r="40" spans="1:12" x14ac:dyDescent="0.2">
      <c r="A40" s="134"/>
      <c r="B40" s="135"/>
      <c r="C40" s="136" t="s">
        <v>182</v>
      </c>
      <c r="D40" s="136"/>
      <c r="E40" s="136"/>
      <c r="F40" s="136"/>
      <c r="G40" s="136"/>
      <c r="H40" s="184" t="s">
        <v>183</v>
      </c>
      <c r="I40" s="184"/>
      <c r="J40" s="136"/>
      <c r="K40" s="149"/>
      <c r="L40" s="134"/>
    </row>
    <row r="41" spans="1:12" x14ac:dyDescent="0.2">
      <c r="A41" s="134"/>
      <c r="B41" s="135"/>
      <c r="C41" s="136" t="s">
        <v>184</v>
      </c>
      <c r="D41" s="136"/>
      <c r="E41" s="136"/>
      <c r="F41" s="136"/>
      <c r="G41" s="136"/>
      <c r="H41" s="184" t="s">
        <v>185</v>
      </c>
      <c r="I41" s="184"/>
      <c r="J41" s="136"/>
      <c r="K41" s="149"/>
      <c r="L41" s="134"/>
    </row>
    <row r="42" spans="1:12" x14ac:dyDescent="0.2">
      <c r="A42" s="134"/>
      <c r="B42" s="135"/>
      <c r="C42" s="136" t="s">
        <v>186</v>
      </c>
      <c r="D42" s="136"/>
      <c r="E42" s="136"/>
      <c r="F42" s="136"/>
      <c r="G42" s="136"/>
      <c r="H42" s="184" t="s">
        <v>183</v>
      </c>
      <c r="I42" s="184"/>
      <c r="J42" s="136"/>
      <c r="K42" s="149"/>
      <c r="L42" s="134"/>
    </row>
    <row r="43" spans="1:12" x14ac:dyDescent="0.2">
      <c r="A43" s="130"/>
      <c r="B43" s="143"/>
      <c r="C43" s="144"/>
      <c r="D43" s="144"/>
      <c r="E43" s="144"/>
      <c r="F43" s="144"/>
      <c r="G43" s="144"/>
      <c r="H43" s="160"/>
      <c r="I43" s="160"/>
      <c r="J43" s="144"/>
      <c r="K43" s="146"/>
      <c r="L43" s="130"/>
    </row>
    <row r="44" spans="1:12" ht="15" x14ac:dyDescent="0.2">
      <c r="A44" s="5"/>
      <c r="B44" s="150"/>
      <c r="C44" s="136" t="s">
        <v>187</v>
      </c>
      <c r="D44" s="136"/>
      <c r="E44" s="136"/>
      <c r="F44" s="136"/>
      <c r="G44" s="147" t="s">
        <v>188</v>
      </c>
      <c r="H44" s="185" t="s">
        <v>215</v>
      </c>
      <c r="I44" s="186"/>
      <c r="J44" s="151"/>
      <c r="K44" s="152"/>
      <c r="L44" s="5"/>
    </row>
    <row r="45" spans="1:12" ht="15" x14ac:dyDescent="0.2">
      <c r="A45" s="5"/>
      <c r="B45" s="150"/>
      <c r="C45" s="136"/>
      <c r="D45" s="136"/>
      <c r="E45" s="136"/>
      <c r="F45" s="136"/>
      <c r="G45" s="147" t="s">
        <v>189</v>
      </c>
      <c r="H45" s="187" t="s">
        <v>203</v>
      </c>
      <c r="I45" s="186"/>
      <c r="J45" s="151"/>
      <c r="K45" s="152"/>
      <c r="L45" s="5"/>
    </row>
    <row r="46" spans="1:12" ht="15" x14ac:dyDescent="0.2">
      <c r="A46" s="5"/>
      <c r="B46" s="150"/>
      <c r="C46" s="136"/>
      <c r="D46" s="136"/>
      <c r="E46" s="136"/>
      <c r="F46" s="136"/>
      <c r="G46" s="147"/>
      <c r="H46" s="147"/>
      <c r="I46" s="147"/>
      <c r="J46" s="151"/>
      <c r="K46" s="152"/>
      <c r="L46" s="5"/>
    </row>
    <row r="47" spans="1:12" ht="15" x14ac:dyDescent="0.2">
      <c r="A47" s="5"/>
      <c r="B47" s="150"/>
      <c r="C47" s="136" t="s">
        <v>190</v>
      </c>
      <c r="D47" s="136"/>
      <c r="E47" s="136"/>
      <c r="F47" s="147"/>
      <c r="G47" s="136"/>
      <c r="H47" s="161" t="s">
        <v>204</v>
      </c>
      <c r="I47" s="153"/>
      <c r="J47" s="151"/>
      <c r="K47" s="152"/>
      <c r="L47" s="5"/>
    </row>
    <row r="48" spans="1:12" ht="13.5" thickBot="1" x14ac:dyDescent="0.25">
      <c r="A48" s="130"/>
      <c r="B48" s="154"/>
      <c r="C48" s="155"/>
      <c r="D48" s="155"/>
      <c r="E48" s="155"/>
      <c r="F48" s="155"/>
      <c r="G48" s="155"/>
      <c r="H48" s="155"/>
      <c r="I48" s="155"/>
      <c r="J48" s="155"/>
      <c r="K48" s="156"/>
      <c r="L48" s="130"/>
    </row>
    <row r="49" spans="1:12" ht="13.5" thickTop="1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</row>
  </sheetData>
  <mergeCells count="13">
    <mergeCell ref="H45:I45"/>
    <mergeCell ref="B24:K24"/>
    <mergeCell ref="C25:J25"/>
    <mergeCell ref="C26:J26"/>
    <mergeCell ref="H39:I39"/>
    <mergeCell ref="H40:I40"/>
    <mergeCell ref="H41:I41"/>
    <mergeCell ref="F4:J4"/>
    <mergeCell ref="F3:J3"/>
    <mergeCell ref="F5:J5"/>
    <mergeCell ref="H6:J6"/>
    <mergeCell ref="H42:I42"/>
    <mergeCell ref="H44:I4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am</vt:lpstr>
      <vt:lpstr>B.SKK</vt:lpstr>
      <vt:lpstr>kapitali</vt:lpstr>
      <vt:lpstr>kopertina</vt:lpstr>
      <vt:lpstr>Sheet1</vt:lpstr>
      <vt:lpstr>B.SKK!OLE_LINK4</vt:lpstr>
      <vt:lpstr>B.SKK!Print_Area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2013-04-01T20:29:10Z</cp:lastPrinted>
  <dcterms:created xsi:type="dcterms:W3CDTF">2010-12-13T12:18:46Z</dcterms:created>
  <dcterms:modified xsi:type="dcterms:W3CDTF">2018-05-02T10:06:44Z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SkypeName">
    <vt:lpwstr>anila.halili</vt:lpwstr>
  </property>
</Properties>
</file>