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6855" firstSheet="4" activeTab="2"/>
  </bookViews>
  <sheets>
    <sheet name="KAPAKU " sheetId="10" r:id="rId1"/>
    <sheet name="AKTIVI PASIV  11" sheetId="9" r:id="rId2"/>
    <sheet name="Te ardhura+shpenzime" sheetId="3" r:id="rId3"/>
    <sheet name="MET INDIREKTE" sheetId="8" r:id="rId4"/>
    <sheet name="kapitalet e veta" sheetId="4" r:id="rId5"/>
    <sheet name="Inventari i materialeve" sheetId="11" r:id="rId6"/>
    <sheet name="INV.MJETEVE NE PRONESI" sheetId="12" r:id="rId7"/>
  </sheets>
  <calcPr calcId="152511"/>
</workbook>
</file>

<file path=xl/calcChain.xml><?xml version="1.0" encoding="utf-8"?>
<calcChain xmlns="http://schemas.openxmlformats.org/spreadsheetml/2006/main">
  <c r="D18" i="3" l="1"/>
  <c r="C13" i="8"/>
  <c r="C36" i="8"/>
  <c r="I15" i="9"/>
  <c r="I24" i="9" s="1"/>
  <c r="I33" i="9"/>
  <c r="D46" i="9"/>
  <c r="D39" i="9"/>
  <c r="D53" i="9" s="1"/>
  <c r="D33" i="9"/>
  <c r="D20" i="9"/>
  <c r="C15" i="8" s="1"/>
  <c r="D14" i="9"/>
  <c r="D31" i="9" s="1"/>
  <c r="D7" i="9"/>
  <c r="E50" i="9"/>
  <c r="E53" i="9" s="1"/>
  <c r="E54" i="9" s="1"/>
  <c r="E27" i="9"/>
  <c r="E7" i="9"/>
  <c r="E31" i="9" s="1"/>
  <c r="J47" i="9"/>
  <c r="J36" i="9"/>
  <c r="J15" i="9"/>
  <c r="J21" i="9" s="1"/>
  <c r="J14" i="9"/>
  <c r="J10" i="9" s="1"/>
  <c r="J24" i="9" s="1"/>
  <c r="D13" i="8"/>
  <c r="D7" i="8"/>
  <c r="D17" i="8" s="1"/>
  <c r="D34" i="8" s="1"/>
  <c r="D9" i="8"/>
  <c r="D24" i="8"/>
  <c r="D28" i="8" s="1"/>
  <c r="D36" i="8"/>
  <c r="D19" i="8"/>
  <c r="D20" i="8"/>
  <c r="D16" i="8"/>
  <c r="I49" i="9"/>
  <c r="C16" i="8" l="1"/>
  <c r="J33" i="9"/>
  <c r="J49" i="9" s="1"/>
  <c r="D54" i="9"/>
  <c r="C14" i="8"/>
  <c r="C17" i="8" s="1"/>
  <c r="C34" i="8" s="1"/>
  <c r="G31" i="8" s="1"/>
</calcChain>
</file>

<file path=xl/sharedStrings.xml><?xml version="1.0" encoding="utf-8"?>
<sst xmlns="http://schemas.openxmlformats.org/spreadsheetml/2006/main" count="315" uniqueCount="249">
  <si>
    <t>Shenime</t>
  </si>
  <si>
    <t>AKTIVET</t>
  </si>
  <si>
    <t>l</t>
  </si>
  <si>
    <t>Aktive monetare</t>
  </si>
  <si>
    <t>Derivative dhe aktive te mbajtura per tregt.</t>
  </si>
  <si>
    <t>(i)</t>
  </si>
  <si>
    <t>Derivativet</t>
  </si>
  <si>
    <t>(ii)</t>
  </si>
  <si>
    <t xml:space="preserve"> - Derivativet</t>
  </si>
  <si>
    <t xml:space="preserve"> - Aktivet e mbajtura per tregetim</t>
  </si>
  <si>
    <t>Totali 2</t>
  </si>
  <si>
    <t>Aktive te tjera financiare afatshkurtra</t>
  </si>
  <si>
    <t>Instrumenta te tjera borxhi</t>
  </si>
  <si>
    <t>(iv)</t>
  </si>
  <si>
    <t>(iii)</t>
  </si>
  <si>
    <t>Investime te tjera financiare</t>
  </si>
  <si>
    <t>Totali 3</t>
  </si>
  <si>
    <t>Inventari</t>
  </si>
  <si>
    <t>Lendet e para</t>
  </si>
  <si>
    <t>Prodhim ne proces</t>
  </si>
  <si>
    <t>Produkte te gatshme</t>
  </si>
  <si>
    <t>Mallra per shitje</t>
  </si>
  <si>
    <t>(v)</t>
  </si>
  <si>
    <t>Parapagesat per furnizime</t>
  </si>
  <si>
    <t>Totali 4</t>
  </si>
  <si>
    <t>Aktivet biologjike afatshkurtra</t>
  </si>
  <si>
    <t>Aktivet afatshkurtra te mbajtura per shitje</t>
  </si>
  <si>
    <t>Parapagimet dhe shpenzimet e shtyra</t>
  </si>
  <si>
    <t>Totali i Aktiveve Afatshkurtra (l)</t>
  </si>
  <si>
    <t>ll</t>
  </si>
  <si>
    <t>Aktivet afatgjata</t>
  </si>
  <si>
    <t>Investimet financiare afatgjata</t>
  </si>
  <si>
    <t>Pjesmarrje te tjera ne njesi te kontrolluara</t>
  </si>
  <si>
    <t>Aksione dhe investime te tjera ne pjesemarrje</t>
  </si>
  <si>
    <t>Aksione dhe letra te tjera me vlere</t>
  </si>
  <si>
    <t>Llogari/Kerkesa te arketueshme afatgjata</t>
  </si>
  <si>
    <t>Totali 1</t>
  </si>
  <si>
    <t>Aktive afatgjata materiale</t>
  </si>
  <si>
    <t>Toka</t>
  </si>
  <si>
    <t>Ndertesa</t>
  </si>
  <si>
    <t>Makineri dhe pajisje</t>
  </si>
  <si>
    <t>Aktive te tjera afatgjata materiale (me vl.kontab.)</t>
  </si>
  <si>
    <t>Aktivet biologjike afatgjata</t>
  </si>
  <si>
    <t>Aktivet afatgjata jomateriale</t>
  </si>
  <si>
    <t>Emri i mire</t>
  </si>
  <si>
    <t>Shpenzimet e zhvillimit</t>
  </si>
  <si>
    <t>Aktive te tjera afatgjata jomateriale</t>
  </si>
  <si>
    <t>Kapital aksionar i papaguar</t>
  </si>
  <si>
    <t>Aktive te tjera afatgjata</t>
  </si>
  <si>
    <t>Totali i Aktiveve Afatgjata (ll)</t>
  </si>
  <si>
    <t>TOTALI I AKTIVEVE (I + II)</t>
  </si>
  <si>
    <t>DETYRIMET DHE KAPITALI</t>
  </si>
  <si>
    <t>Detyrimet afatshkurta</t>
  </si>
  <si>
    <t>Huamarrjet</t>
  </si>
  <si>
    <t>Kthimet/Ripagesat e huave afatgjata</t>
  </si>
  <si>
    <t>Bono te konvertueshme</t>
  </si>
  <si>
    <t>Te pagueshme ndaj furnitoreve</t>
  </si>
  <si>
    <t>Te pagueshme ndaj punonjesve</t>
  </si>
  <si>
    <t>Detyrime tatimore</t>
  </si>
  <si>
    <t>Huat dhe parapagimet</t>
  </si>
  <si>
    <t>Huat dhe obligacionet afatshkurtra</t>
  </si>
  <si>
    <t>Parapagimet e arketuara</t>
  </si>
  <si>
    <t>Grantet dhe te ardhurat e shtyra</t>
  </si>
  <si>
    <t>Provizionet afatshkurtra</t>
  </si>
  <si>
    <t>Totali i detyrimeve afatshkurtra (l)</t>
  </si>
  <si>
    <t>Detyrime afatgjata</t>
  </si>
  <si>
    <t>Huat afatgjata</t>
  </si>
  <si>
    <t>Hua, bono dhe detyrime nga qiraja financiare</t>
  </si>
  <si>
    <t>Bonot e konvertueshme</t>
  </si>
  <si>
    <t>Huamarrje te tjera afatgjata</t>
  </si>
  <si>
    <t>Provizionet afatgjata</t>
  </si>
  <si>
    <t>Totali i detyrimeve afatgjata (ll)</t>
  </si>
  <si>
    <t xml:space="preserve">Totali i detyrimeve  </t>
  </si>
  <si>
    <t>lll</t>
  </si>
  <si>
    <t>KAPITALI</t>
  </si>
  <si>
    <t>Aksionet e pakices (perdoret vetem ne pasqyrat financiare te konsoliduara)</t>
  </si>
  <si>
    <t>Kapitali qe i perket aksionereve te shoqerise meme (perdoret vetem ne PF te konsoliduara)</t>
  </si>
  <si>
    <t>Kapitali aksionar</t>
  </si>
  <si>
    <t>Primi i aksionit</t>
  </si>
  <si>
    <t>Njesite ose aksionet e thesarit (negative)</t>
  </si>
  <si>
    <t>Rezerva statusore</t>
  </si>
  <si>
    <t>Rezerva ligjore</t>
  </si>
  <si>
    <t>Rezerva te tjera</t>
  </si>
  <si>
    <t>Fitimet e pashperndara</t>
  </si>
  <si>
    <t>Fitimi (Humbja) e vitit financiar</t>
  </si>
  <si>
    <t>Totali i Kapitalit (lll)</t>
  </si>
  <si>
    <t>TOTALI I DETYRIMEVE E KAPITALIT (l, ll, lll)</t>
  </si>
  <si>
    <t>Nr</t>
  </si>
  <si>
    <t>Pershkrimi i elementeve</t>
  </si>
  <si>
    <t>Shitjet neto</t>
  </si>
  <si>
    <t>Te ardhura te tjera nga veprimtaria e shfrytezimit</t>
  </si>
  <si>
    <t>Ndryshimet ne inventarin e produkteve te gateshme dhe prodhimit ne proces</t>
  </si>
  <si>
    <t>Materialet e konsumuara</t>
  </si>
  <si>
    <t>Kosto e punes</t>
  </si>
  <si>
    <t xml:space="preserve"> - pagat e personelit</t>
  </si>
  <si>
    <t xml:space="preserve"> - te tjera personeli</t>
  </si>
  <si>
    <t>Amortizimi dhe zhvleresimet</t>
  </si>
  <si>
    <t>Shpenzime te tjera</t>
  </si>
  <si>
    <t>Totali i shpenzimeve (shuma 4-7)</t>
  </si>
  <si>
    <t>Fitimi apo humbja nga veprimtaria kryesore (1+2+/-3-8)</t>
  </si>
  <si>
    <t>Te ardhura dhe shpenzimet financiare nga njesite e kontrolluara</t>
  </si>
  <si>
    <t>Te ardhurat dhe shpenzimet financiare nga pjesemarrjet</t>
  </si>
  <si>
    <t>Te ardhuart dhe shpenzimet financiare</t>
  </si>
  <si>
    <t>Te ardhurat dhe shpenzimet financiare nga investime te tjera financiare afatgjata</t>
  </si>
  <si>
    <t>Te ardhurat dhe shpenzimet nga interesi</t>
  </si>
  <si>
    <t>Fitimet (humbjet) nga kursi i kembimit</t>
  </si>
  <si>
    <t>Te ardhura dhe shpenzime te tjera financiare</t>
  </si>
  <si>
    <t>Totali i te ardhurave dhe shpenzimeve financiare (12.1+/-12.2+/-12.3+/-12.4)</t>
  </si>
  <si>
    <t>Fitimi (humbja) para tatimit (9+/-13)</t>
  </si>
  <si>
    <t>Shpenzimet e tatimit mbi fitimin</t>
  </si>
  <si>
    <t>Fitimi/humbja neto e vitit financiar (14-15)</t>
  </si>
  <si>
    <t xml:space="preserve">             3. Pasqyra e levizjeve ne kapitalet e veta  per periudhen</t>
  </si>
  <si>
    <t>Ne lek</t>
  </si>
  <si>
    <t xml:space="preserve">                         Kapitali aksionar qe i perket aksionareve te shoqerise meme</t>
  </si>
  <si>
    <t xml:space="preserve">Primi i aksionit </t>
  </si>
  <si>
    <t>Rezerva statutore dhe ligjore</t>
  </si>
  <si>
    <t>Rez. Konvert te monedh te huaja</t>
  </si>
  <si>
    <t>Shuma te parashik per rreziqe</t>
  </si>
  <si>
    <t>Totali</t>
  </si>
  <si>
    <t>Fitimi i pa- shperndare</t>
  </si>
  <si>
    <t>Fitimi neto i periudhes kontabel</t>
  </si>
  <si>
    <t>Dividentet e paguar / deklaruar</t>
  </si>
  <si>
    <t>Emetim i kapitalit aksionar</t>
  </si>
  <si>
    <t xml:space="preserve"> Rezerva rivleresimi i AAGJ</t>
  </si>
  <si>
    <t xml:space="preserve"> Transferim ne detyrimet</t>
  </si>
  <si>
    <t xml:space="preserve"> Terheqje kapitali per zvogelim</t>
  </si>
  <si>
    <t>Aksione te thesarit</t>
  </si>
  <si>
    <t xml:space="preserve"> - shpenzimet per sigurimet shoqerore dhe   shendetesore</t>
  </si>
  <si>
    <t xml:space="preserve">             4. Pasqyra e flukseve te parase per periudhen</t>
  </si>
  <si>
    <t>Metoda indirekte</t>
  </si>
  <si>
    <t>Fluksi i parave nga veprimtarite e shfrytezimit</t>
  </si>
  <si>
    <t>Fitimi para tatimit</t>
  </si>
  <si>
    <t>Rregullime per:</t>
  </si>
  <si>
    <t>Amortizimin</t>
  </si>
  <si>
    <t>Humbje nga kembimet valutore</t>
  </si>
  <si>
    <t>Te ardhura nga investimet</t>
  </si>
  <si>
    <t>Rritje/renie ne tepricen e kerkesave te arketueshme nga aktiviteti, si dhe kerkesave te arketueshme te tjera</t>
  </si>
  <si>
    <t>Rritje/renie ne tepricen e inventarit</t>
  </si>
  <si>
    <t>Rritje/renie ne tepricen e detyrimeve per tu paguar nga aktiviteti</t>
  </si>
  <si>
    <t>Parate e perfituara nga aktivitetet</t>
  </si>
  <si>
    <t>Interesi i paguar</t>
  </si>
  <si>
    <t>Fluksi i parave nga veprimtarite investuese</t>
  </si>
  <si>
    <t>Blerja e shoqerise se kontrolluar X minus parate e arketuara</t>
  </si>
  <si>
    <t>Blerja e aktiveve afatgjata materiale</t>
  </si>
  <si>
    <t>Te ardhuara nga shitja e pajisjeve</t>
  </si>
  <si>
    <t>Interesi i arketuar</t>
  </si>
  <si>
    <t>Dividentet e arketuar</t>
  </si>
  <si>
    <t>Fluksi i parave nga veprimtarite financiare</t>
  </si>
  <si>
    <t>Te ardhuara nga emetimi i kapitalit aksionar</t>
  </si>
  <si>
    <t>Te ardhura nga huamarrje afatgjata</t>
  </si>
  <si>
    <t>Pagesat e detyrimeve te qirase financiare</t>
  </si>
  <si>
    <t>Dividentet e paguar</t>
  </si>
  <si>
    <t>Paraja neto e perdorur ne aktivitetet financiare</t>
  </si>
  <si>
    <t>Paraja neto e perdorur ne aktivitetet investuese</t>
  </si>
  <si>
    <t>Paraja neto nga aktivitetet e shfrytezimit</t>
  </si>
  <si>
    <t>Rritja/renia neto e mjeteve monetare</t>
  </si>
  <si>
    <t>Mjetet monetare ne fillim te periudhes kontabel</t>
  </si>
  <si>
    <t>Mjetet monetare ne fund te periudhes kontabel</t>
  </si>
  <si>
    <t>Shpenzime ne avance</t>
  </si>
  <si>
    <t>Leke</t>
  </si>
  <si>
    <t>Diferenca konvertimi</t>
  </si>
  <si>
    <t>Depozita ne banke dhellogari te tjera</t>
  </si>
  <si>
    <t>Para ne dore ( Arka)</t>
  </si>
  <si>
    <t>Te tjera iventar</t>
  </si>
  <si>
    <t>Llogari/Kerkesa te arketueshme(klient)</t>
  </si>
  <si>
    <t>Efektet e ndryshimit te kurseve te kembimit gjate konsoludimit</t>
  </si>
  <si>
    <t>Totali I te ardhurave apo I shpenzimeve, ae nuk jane njohur ne pasqyren e te ardhurave dhe shpenzimeve.</t>
  </si>
  <si>
    <t>Aksione te thesarit te riblera</t>
  </si>
  <si>
    <t>AKTIVET   AFATSHKURTRA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</si>
  <si>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</si>
  <si>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</si>
  <si>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</si>
  <si>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</si>
  <si>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</si>
  <si>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</si>
  <si>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</si>
  <si>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</si>
  <si>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</si>
  <si>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</si>
  <si>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</si>
  <si>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</si>
  <si>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</si>
  <si>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</si>
  <si>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</si>
  <si>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</si>
  <si>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</si>
  <si>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</si>
  <si>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</si>
  <si>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</si>
  <si>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Te ardhura te  shtyra</t>
  </si>
  <si>
    <t>Shpenzime  ne avance</t>
  </si>
  <si>
    <t xml:space="preserve"> 2. Pasqyra e te ardhurave dhe shpenzimeve per periudhen</t>
  </si>
  <si>
    <t>Tatim fitimi i llogaritur</t>
  </si>
  <si>
    <t>Pozicioni me 31 dhjetor 2011</t>
  </si>
  <si>
    <t>31.12.2012</t>
  </si>
  <si>
    <t>Pozicioni me 31 dhjetor 2012</t>
  </si>
  <si>
    <t>Viti 2012</t>
  </si>
  <si>
    <t>L11823001A</t>
  </si>
  <si>
    <t>24.05.2011</t>
  </si>
  <si>
    <t xml:space="preserve">     Projekte , ndertim , shfrytezim dhe trasfert.  </t>
  </si>
  <si>
    <t xml:space="preserve">Hec Autoritet kontraktues .  Prodhim </t>
  </si>
  <si>
    <t xml:space="preserve">dhe shitje e Energjise Elektrike </t>
  </si>
  <si>
    <t>SHOQERIA TREGETARE " Stravaj Energy   "  SH.P.K</t>
  </si>
  <si>
    <t>SHOQERIA TREGETARE  "Stravaj Energy  "  SH.P.K</t>
  </si>
  <si>
    <t>SHOQERIA TREGETARE  "Stravaj Energy "  SH.P.K</t>
  </si>
  <si>
    <t>Llogari/Kerkesa te tjera te arketueshme(tvsh)</t>
  </si>
  <si>
    <t>Viti   2013</t>
  </si>
  <si>
    <t>01.01.2013</t>
  </si>
  <si>
    <t>31.12.2013</t>
  </si>
  <si>
    <t>20 .01.2014</t>
  </si>
  <si>
    <t xml:space="preserve">    1.  BILANC  KONTABEL     DATE  31.12.2013</t>
  </si>
  <si>
    <t>viti 2012</t>
  </si>
  <si>
    <t>viti 2013</t>
  </si>
  <si>
    <t xml:space="preserve">                               01 Janar - 31 Dhjetor 2013</t>
  </si>
  <si>
    <t>Viti 2013</t>
  </si>
  <si>
    <t xml:space="preserve">                       01 Janar - 31 Dhjetor 2013</t>
  </si>
  <si>
    <t xml:space="preserve">                                  01 Janar - 31 Dhjetor 2013</t>
  </si>
  <si>
    <t>Pozicioni me 31 dhjetor 2013</t>
  </si>
  <si>
    <t>Hua te tjera(edonil konstr sh.p.k )</t>
  </si>
  <si>
    <t>Komuna Stravaj Librazhd</t>
  </si>
  <si>
    <t>Stravaj Energy  sh.p.k</t>
  </si>
  <si>
    <t>INVENTARI  AKTIVEVE QARKULLUESE 31.12.2013</t>
  </si>
  <si>
    <t xml:space="preserve">MALLRA MATERIALE </t>
  </si>
  <si>
    <t>SHOQERIA :</t>
  </si>
  <si>
    <t xml:space="preserve">STRAVAJ ENERGY </t>
  </si>
  <si>
    <t>NIPT :</t>
  </si>
  <si>
    <t>AKTIVITETI :</t>
  </si>
  <si>
    <t xml:space="preserve">PPRODHIM ENERGJI ELEKTRIKE </t>
  </si>
  <si>
    <t xml:space="preserve">     STRAVAJ - </t>
  </si>
  <si>
    <t xml:space="preserve"> LIBRAZHD</t>
  </si>
  <si>
    <t xml:space="preserve"> </t>
  </si>
  <si>
    <t>Artikulli</t>
  </si>
  <si>
    <t>Njesia</t>
  </si>
  <si>
    <t xml:space="preserve">Sasia </t>
  </si>
  <si>
    <t>Cmimi</t>
  </si>
  <si>
    <t xml:space="preserve">Vlefta </t>
  </si>
  <si>
    <t>TUBO ÇELIKU</t>
  </si>
  <si>
    <t>KG</t>
  </si>
  <si>
    <t>ADMINISTRATORI</t>
  </si>
  <si>
    <t xml:space="preserve">      YMER DASHI</t>
  </si>
  <si>
    <t>ADRESA  E VEPRIMTARISE :</t>
  </si>
  <si>
    <t>INVENTARI NE PRONESI  TE  AUTOMJETEVE  NE DATE 31.12.2013</t>
  </si>
  <si>
    <t xml:space="preserve">Lloji I automjetit </t>
  </si>
  <si>
    <t>Kapaciteti</t>
  </si>
  <si>
    <t>Targa</t>
  </si>
  <si>
    <t>Vlera</t>
  </si>
  <si>
    <t xml:space="preserve">ADMINISTRATORI </t>
  </si>
  <si>
    <t xml:space="preserve">                          SHOQERIA "STRAVAJ ENERGY"SHPK</t>
  </si>
  <si>
    <t xml:space="preserve">    YMER DASHI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</si>
</sst>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3" formatCode="_(* #,##0_);_(* \(#,##0\);_(* &quot;-&quot;??_);_(@_)"/>
  </numFmts>
  <fonts count="22" x14ac:knownFonts="1">
    <font>
      <sz val="10"/>
      <name val="Arial"/>
    </font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i/>
      <sz val="24"/>
      <name val="Arial Narrow"/>
      <family val="2"/>
    </font>
    <font>
      <i/>
      <sz val="10"/>
      <name val="Arial"/>
      <family val="2"/>
    </font>
    <font>
      <i/>
      <sz val="24"/>
      <name val="Arial"/>
      <family val="2"/>
    </font>
    <font>
      <sz val="12"/>
      <name val="Arial"/>
      <family val="2"/>
    </font>
    <font>
      <b/>
      <i/>
      <u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66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0" fontId="4" fillId="0" borderId="1" xfId="0" applyFont="1" applyBorder="1"/>
    <xf numFmtId="43" fontId="4" fillId="0" borderId="0" xfId="1" applyFont="1"/>
    <xf numFmtId="0" fontId="4" fillId="0" borderId="2" xfId="0" applyFont="1" applyBorder="1"/>
    <xf numFmtId="43" fontId="1" fillId="0" borderId="0" xfId="1"/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0" fontId="10" fillId="0" borderId="3" xfId="0" applyNumberFormat="1" applyFont="1" applyBorder="1" applyAlignment="1">
      <alignment horizontal="left" vertical="center" wrapText="1"/>
    </xf>
    <xf numFmtId="0" fontId="10" fillId="0" borderId="3" xfId="0" applyNumberFormat="1" applyFont="1" applyBorder="1" applyAlignment="1">
      <alignment horizontal="left"/>
    </xf>
    <xf numFmtId="0" fontId="9" fillId="0" borderId="6" xfId="0" applyNumberFormat="1" applyFont="1" applyBorder="1" applyAlignment="1">
      <alignment horizontal="left" vertical="center" wrapText="1"/>
    </xf>
    <xf numFmtId="0" fontId="4" fillId="0" borderId="7" xfId="0" applyFont="1" applyBorder="1"/>
    <xf numFmtId="3" fontId="10" fillId="0" borderId="4" xfId="1" applyNumberFormat="1" applyFont="1" applyBorder="1" applyAlignment="1">
      <alignment vertical="center" wrapText="1"/>
    </xf>
    <xf numFmtId="3" fontId="10" fillId="0" borderId="4" xfId="1" applyNumberFormat="1" applyFont="1" applyBorder="1"/>
    <xf numFmtId="3" fontId="10" fillId="0" borderId="4" xfId="0" applyNumberFormat="1" applyFont="1" applyBorder="1"/>
    <xf numFmtId="0" fontId="1" fillId="0" borderId="0" xfId="0" applyFont="1"/>
    <xf numFmtId="0" fontId="1" fillId="2" borderId="8" xfId="0" applyFont="1" applyFill="1" applyBorder="1"/>
    <xf numFmtId="0" fontId="11" fillId="2" borderId="9" xfId="0" applyFont="1" applyFill="1" applyBorder="1"/>
    <xf numFmtId="0" fontId="1" fillId="2" borderId="10" xfId="0" applyFont="1" applyFill="1" applyBorder="1"/>
    <xf numFmtId="0" fontId="1" fillId="2" borderId="0" xfId="0" applyFont="1" applyFill="1"/>
    <xf numFmtId="0" fontId="12" fillId="2" borderId="11" xfId="0" applyFont="1" applyFill="1" applyBorder="1"/>
    <xf numFmtId="0" fontId="13" fillId="2" borderId="0" xfId="0" applyFont="1" applyFill="1" applyBorder="1"/>
    <xf numFmtId="0" fontId="13" fillId="2" borderId="0" xfId="0" applyFont="1" applyFill="1" applyBorder="1" applyAlignment="1"/>
    <xf numFmtId="0" fontId="14" fillId="2" borderId="0" xfId="0" applyFont="1" applyFill="1" applyBorder="1"/>
    <xf numFmtId="0" fontId="12" fillId="2" borderId="12" xfId="0" applyFont="1" applyFill="1" applyBorder="1"/>
    <xf numFmtId="0" fontId="12" fillId="2" borderId="0" xfId="0" applyFont="1" applyFill="1"/>
    <xf numFmtId="0" fontId="13" fillId="2" borderId="13" xfId="0" applyFont="1" applyFill="1" applyBorder="1" applyAlignment="1">
      <alignment horizontal="center"/>
    </xf>
    <xf numFmtId="0" fontId="13" fillId="2" borderId="14" xfId="0" applyFont="1" applyFill="1" applyBorder="1"/>
    <xf numFmtId="0" fontId="13" fillId="2" borderId="0" xfId="0" applyFont="1" applyFill="1" applyBorder="1" applyAlignment="1">
      <alignment horizontal="center"/>
    </xf>
    <xf numFmtId="14" fontId="13" fillId="2" borderId="14" xfId="0" applyNumberFormat="1" applyFont="1" applyFill="1" applyBorder="1"/>
    <xf numFmtId="0" fontId="13" fillId="2" borderId="0" xfId="0" applyNumberFormat="1" applyFont="1" applyFill="1" applyBorder="1" applyAlignment="1">
      <alignment horizontal="center"/>
    </xf>
    <xf numFmtId="0" fontId="13" fillId="2" borderId="13" xfId="0" applyFont="1" applyFill="1" applyBorder="1"/>
    <xf numFmtId="0" fontId="1" fillId="2" borderId="11" xfId="0" applyFont="1" applyFill="1" applyBorder="1"/>
    <xf numFmtId="0" fontId="1" fillId="2" borderId="0" xfId="0" applyFont="1" applyFill="1" applyBorder="1"/>
    <xf numFmtId="0" fontId="1" fillId="2" borderId="12" xfId="0" applyFont="1" applyFill="1" applyBorder="1"/>
    <xf numFmtId="0" fontId="16" fillId="2" borderId="11" xfId="0" applyFont="1" applyFill="1" applyBorder="1"/>
    <xf numFmtId="0" fontId="16" fillId="2" borderId="12" xfId="0" applyFont="1" applyFill="1" applyBorder="1"/>
    <xf numFmtId="0" fontId="16" fillId="2" borderId="0" xfId="0" applyFont="1" applyFill="1" applyBorder="1"/>
    <xf numFmtId="0" fontId="18" fillId="2" borderId="11" xfId="0" applyFont="1" applyFill="1" applyBorder="1"/>
    <xf numFmtId="0" fontId="18" fillId="2" borderId="12" xfId="0" applyFont="1" applyFill="1" applyBorder="1"/>
    <xf numFmtId="0" fontId="18" fillId="2" borderId="0" xfId="0" applyFont="1" applyFill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0" fillId="2" borderId="0" xfId="0" applyFill="1" applyAlignment="1">
      <alignment horizontal="right"/>
    </xf>
    <xf numFmtId="0" fontId="0" fillId="2" borderId="0" xfId="0" applyFill="1"/>
    <xf numFmtId="43" fontId="1" fillId="2" borderId="0" xfId="1" applyFill="1"/>
    <xf numFmtId="43" fontId="4" fillId="2" borderId="0" xfId="1" applyFont="1" applyFill="1"/>
    <xf numFmtId="0" fontId="4" fillId="2" borderId="0" xfId="0" applyFont="1" applyFill="1"/>
    <xf numFmtId="0" fontId="8" fillId="2" borderId="0" xfId="0" applyFont="1" applyFill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43" fontId="4" fillId="2" borderId="1" xfId="1" applyFont="1" applyFill="1" applyBorder="1" applyAlignment="1">
      <alignment horizontal="center"/>
    </xf>
    <xf numFmtId="43" fontId="4" fillId="2" borderId="7" xfId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173" fontId="4" fillId="2" borderId="4" xfId="1" applyNumberFormat="1" applyFont="1" applyFill="1" applyBorder="1"/>
    <xf numFmtId="173" fontId="4" fillId="2" borderId="5" xfId="1" applyNumberFormat="1" applyFont="1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173" fontId="1" fillId="2" borderId="4" xfId="1" applyNumberFormat="1" applyFill="1" applyBorder="1"/>
    <xf numFmtId="0" fontId="3" fillId="2" borderId="4" xfId="0" applyFont="1" applyFill="1" applyBorder="1"/>
    <xf numFmtId="0" fontId="0" fillId="2" borderId="3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left" vertical="center" wrapText="1" shrinkToFit="1"/>
    </xf>
    <xf numFmtId="0" fontId="0" fillId="2" borderId="4" xfId="0" applyFill="1" applyBorder="1" applyAlignment="1">
      <alignment vertical="center" wrapText="1" shrinkToFit="1"/>
    </xf>
    <xf numFmtId="173" fontId="1" fillId="2" borderId="4" xfId="1" applyNumberFormat="1" applyFill="1" applyBorder="1" applyAlignment="1">
      <alignment vertical="center" wrapText="1" shrinkToFi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/>
    <xf numFmtId="173" fontId="5" fillId="2" borderId="4" xfId="1" applyNumberFormat="1" applyFont="1" applyFill="1" applyBorder="1"/>
    <xf numFmtId="173" fontId="5" fillId="2" borderId="5" xfId="1" applyNumberFormat="1" applyFont="1" applyFill="1" applyBorder="1"/>
    <xf numFmtId="0" fontId="5" fillId="2" borderId="0" xfId="0" applyFont="1" applyFill="1"/>
    <xf numFmtId="0" fontId="4" fillId="2" borderId="6" xfId="0" applyFont="1" applyFill="1" applyBorder="1" applyAlignment="1">
      <alignment horizontal="center"/>
    </xf>
    <xf numFmtId="0" fontId="4" fillId="2" borderId="18" xfId="0" applyFont="1" applyFill="1" applyBorder="1"/>
    <xf numFmtId="173" fontId="4" fillId="2" borderId="18" xfId="1" applyNumberFormat="1" applyFont="1" applyFill="1" applyBorder="1"/>
    <xf numFmtId="173" fontId="0" fillId="2" borderId="0" xfId="0" applyNumberFormat="1" applyFill="1"/>
    <xf numFmtId="0" fontId="4" fillId="2" borderId="6" xfId="0" applyFont="1" applyFill="1" applyBorder="1" applyAlignment="1">
      <alignment horizontal="right"/>
    </xf>
    <xf numFmtId="173" fontId="1" fillId="2" borderId="0" xfId="1" applyNumberFormat="1" applyFill="1"/>
    <xf numFmtId="0" fontId="4" fillId="2" borderId="0" xfId="0" applyFont="1" applyFill="1" applyAlignment="1">
      <alignment horizontal="left"/>
    </xf>
    <xf numFmtId="0" fontId="4" fillId="2" borderId="2" xfId="0" applyFont="1" applyFill="1" applyBorder="1"/>
    <xf numFmtId="0" fontId="4" fillId="2" borderId="7" xfId="0" applyFont="1" applyFill="1" applyBorder="1" applyAlignment="1">
      <alignment horizontal="center"/>
    </xf>
    <xf numFmtId="173" fontId="0" fillId="2" borderId="4" xfId="1" applyNumberFormat="1" applyFont="1" applyFill="1" applyBorder="1"/>
    <xf numFmtId="173" fontId="0" fillId="2" borderId="5" xfId="1" applyNumberFormat="1" applyFont="1" applyFill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173" fontId="0" fillId="2" borderId="4" xfId="1" applyNumberFormat="1" applyFont="1" applyFill="1" applyBorder="1" applyAlignment="1">
      <alignment vertical="center" wrapText="1"/>
    </xf>
    <xf numFmtId="173" fontId="0" fillId="2" borderId="5" xfId="1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173" fontId="4" fillId="2" borderId="4" xfId="1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173" fontId="4" fillId="2" borderId="0" xfId="0" applyNumberFormat="1" applyFont="1" applyFill="1" applyAlignment="1">
      <alignment vertical="center" wrapText="1"/>
    </xf>
    <xf numFmtId="173" fontId="4" fillId="2" borderId="5" xfId="1" applyNumberFormat="1" applyFont="1" applyFill="1" applyBorder="1" applyAlignment="1">
      <alignment vertical="center" wrapText="1"/>
    </xf>
    <xf numFmtId="173" fontId="4" fillId="2" borderId="0" xfId="0" applyNumberFormat="1" applyFont="1" applyFill="1"/>
    <xf numFmtId="0" fontId="0" fillId="2" borderId="6" xfId="0" applyFill="1" applyBorder="1" applyAlignment="1">
      <alignment horizontal="center"/>
    </xf>
    <xf numFmtId="0" fontId="0" fillId="2" borderId="18" xfId="0" applyFill="1" applyBorder="1"/>
    <xf numFmtId="173" fontId="0" fillId="2" borderId="18" xfId="1" applyNumberFormat="1" applyFont="1" applyFill="1" applyBorder="1"/>
    <xf numFmtId="173" fontId="0" fillId="2" borderId="19" xfId="1" applyNumberFormat="1" applyFont="1" applyFill="1" applyBorder="1"/>
    <xf numFmtId="0" fontId="6" fillId="2" borderId="0" xfId="0" applyFont="1" applyFill="1"/>
    <xf numFmtId="0" fontId="0" fillId="2" borderId="2" xfId="0" applyFill="1" applyBorder="1"/>
    <xf numFmtId="0" fontId="4" fillId="2" borderId="1" xfId="0" applyFont="1" applyFill="1" applyBorder="1" applyAlignment="1"/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173" fontId="4" fillId="2" borderId="4" xfId="0" applyNumberFormat="1" applyFont="1" applyFill="1" applyBorder="1"/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 indent="3"/>
    </xf>
    <xf numFmtId="173" fontId="5" fillId="2" borderId="4" xfId="1" applyNumberFormat="1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3" xfId="0" applyFont="1" applyFill="1" applyBorder="1"/>
    <xf numFmtId="0" fontId="5" fillId="2" borderId="4" xfId="0" applyFont="1" applyFill="1" applyBorder="1" applyAlignment="1">
      <alignment horizontal="left" indent="3"/>
    </xf>
    <xf numFmtId="0" fontId="5" fillId="2" borderId="4" xfId="0" applyFont="1" applyFill="1" applyBorder="1" applyAlignment="1">
      <alignment vertical="center" wrapText="1"/>
    </xf>
    <xf numFmtId="173" fontId="5" fillId="2" borderId="0" xfId="0" applyNumberFormat="1" applyFont="1" applyFill="1"/>
    <xf numFmtId="0" fontId="3" fillId="2" borderId="3" xfId="0" applyFont="1" applyFill="1" applyBorder="1"/>
    <xf numFmtId="173" fontId="3" fillId="2" borderId="4" xfId="1" applyNumberFormat="1" applyFont="1" applyFill="1" applyBorder="1"/>
    <xf numFmtId="0" fontId="3" fillId="2" borderId="0" xfId="0" applyFont="1" applyFill="1"/>
    <xf numFmtId="0" fontId="0" fillId="2" borderId="6" xfId="0" applyFill="1" applyBorder="1"/>
    <xf numFmtId="0" fontId="4" fillId="2" borderId="4" xfId="0" applyFont="1" applyFill="1" applyBorder="1" applyAlignment="1"/>
    <xf numFmtId="173" fontId="5" fillId="2" borderId="4" xfId="0" applyNumberFormat="1" applyFont="1" applyFill="1" applyBorder="1"/>
    <xf numFmtId="0" fontId="6" fillId="2" borderId="4" xfId="0" applyFont="1" applyFill="1" applyBorder="1"/>
    <xf numFmtId="173" fontId="5" fillId="2" borderId="0" xfId="1" applyNumberFormat="1" applyFont="1" applyFill="1"/>
    <xf numFmtId="37" fontId="10" fillId="0" borderId="4" xfId="1" applyNumberFormat="1" applyFont="1" applyBorder="1"/>
    <xf numFmtId="0" fontId="13" fillId="2" borderId="14" xfId="0" applyFont="1" applyFill="1" applyBorder="1" applyAlignment="1">
      <alignment horizontal="center"/>
    </xf>
    <xf numFmtId="0" fontId="14" fillId="2" borderId="14" xfId="0" applyFont="1" applyFill="1" applyBorder="1"/>
    <xf numFmtId="0" fontId="19" fillId="2" borderId="13" xfId="0" applyFont="1" applyFill="1" applyBorder="1"/>
    <xf numFmtId="0" fontId="7" fillId="2" borderId="0" xfId="0" applyFont="1" applyFill="1" applyAlignment="1"/>
    <xf numFmtId="0" fontId="4" fillId="2" borderId="0" xfId="0" applyFont="1" applyFill="1" applyAlignment="1"/>
    <xf numFmtId="3" fontId="10" fillId="0" borderId="4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5" xfId="1" applyNumberFormat="1" applyFont="1" applyBorder="1" applyAlignment="1">
      <alignment horizontal="center"/>
    </xf>
    <xf numFmtId="3" fontId="10" fillId="0" borderId="18" xfId="1" applyNumberFormat="1" applyFont="1" applyBorder="1" applyAlignment="1">
      <alignment vertical="center" wrapText="1"/>
    </xf>
    <xf numFmtId="3" fontId="10" fillId="0" borderId="19" xfId="1" applyNumberFormat="1" applyFont="1" applyBorder="1" applyAlignment="1">
      <alignment horizontal="center" vertical="center" wrapText="1"/>
    </xf>
    <xf numFmtId="37" fontId="10" fillId="0" borderId="5" xfId="1" applyNumberFormat="1" applyFont="1" applyBorder="1" applyAlignment="1">
      <alignment horizontal="center"/>
    </xf>
    <xf numFmtId="173" fontId="5" fillId="2" borderId="4" xfId="0" applyNumberFormat="1" applyFont="1" applyFill="1" applyBorder="1" applyAlignment="1">
      <alignment vertical="center" wrapText="1"/>
    </xf>
    <xf numFmtId="0" fontId="21" fillId="2" borderId="0" xfId="0" applyFont="1" applyFill="1" applyAlignment="1"/>
    <xf numFmtId="0" fontId="5" fillId="0" borderId="0" xfId="2"/>
    <xf numFmtId="0" fontId="4" fillId="0" borderId="0" xfId="2" applyFont="1"/>
    <xf numFmtId="0" fontId="4" fillId="0" borderId="20" xfId="2" applyFont="1" applyBorder="1" applyAlignment="1">
      <alignment horizontal="center" vertical="center"/>
    </xf>
    <xf numFmtId="0" fontId="5" fillId="0" borderId="20" xfId="2" applyBorder="1" applyAlignment="1">
      <alignment horizontal="center"/>
    </xf>
    <xf numFmtId="0" fontId="5" fillId="0" borderId="20" xfId="2" applyBorder="1"/>
    <xf numFmtId="173" fontId="5" fillId="0" borderId="20" xfId="1" applyNumberFormat="1" applyFont="1" applyBorder="1"/>
    <xf numFmtId="0" fontId="20" fillId="0" borderId="0" xfId="0" applyFont="1"/>
    <xf numFmtId="0" fontId="0" fillId="0" borderId="20" xfId="2" applyFont="1" applyBorder="1"/>
    <xf numFmtId="0" fontId="0" fillId="0" borderId="20" xfId="2" applyFont="1" applyBorder="1" applyAlignment="1">
      <alignment horizontal="center"/>
    </xf>
    <xf numFmtId="173" fontId="0" fillId="0" borderId="20" xfId="1" applyNumberFormat="1" applyFont="1" applyBorder="1" applyAlignment="1">
      <alignment horizontal="right"/>
    </xf>
    <xf numFmtId="0" fontId="5" fillId="0" borderId="21" xfId="2" applyBorder="1"/>
    <xf numFmtId="173" fontId="5" fillId="0" borderId="21" xfId="1" applyNumberFormat="1" applyFont="1" applyBorder="1"/>
    <xf numFmtId="0" fontId="5" fillId="0" borderId="0" xfId="2" applyBorder="1"/>
    <xf numFmtId="0" fontId="4" fillId="0" borderId="0" xfId="2" applyFont="1" applyBorder="1"/>
    <xf numFmtId="0" fontId="16" fillId="2" borderId="0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46" fontId="13" fillId="2" borderId="0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21" fontId="13" fillId="2" borderId="0" xfId="0" applyNumberFormat="1" applyFont="1" applyFill="1" applyBorder="1" applyAlignment="1">
      <alignment horizontal="center"/>
    </xf>
    <xf numFmtId="173" fontId="5" fillId="2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9"/>
  <sheetViews>
    <sheetView workbookViewId="0">
      <selection activeCell="I19" sqref="I19"/>
    </sheetView>
  </sheetViews>
  <sheetFormatPr defaultRowHeight="12.75" x14ac:dyDescent="0.2"/>
  <cols>
    <col min="1" max="1" width="0.85546875" style="18" customWidth="1"/>
    <col min="2" max="2" width="3.140625" style="18" customWidth="1"/>
    <col min="3" max="3" width="16.5703125" style="18" customWidth="1"/>
    <col min="4" max="4" width="12.5703125" style="18" customWidth="1"/>
    <col min="5" max="5" width="3.85546875" style="18" customWidth="1"/>
    <col min="6" max="6" width="12.85546875" style="18" customWidth="1"/>
    <col min="7" max="7" width="5.42578125" style="18" customWidth="1"/>
    <col min="8" max="8" width="9.140625" style="18"/>
    <col min="9" max="9" width="13.5703125" style="18" customWidth="1"/>
    <col min="10" max="10" width="12.85546875" style="18" customWidth="1"/>
    <col min="11" max="11" width="5.28515625" style="18" customWidth="1"/>
    <col min="12" max="12" width="1.85546875" style="18" customWidth="1"/>
    <col min="13" max="16384" width="9.140625" style="18"/>
  </cols>
  <sheetData>
    <row r="1" spans="2:11" ht="6.75" customHeight="1" thickBot="1" x14ac:dyDescent="0.25"/>
    <row r="2" spans="2:11" s="22" customFormat="1" ht="15" thickTop="1" x14ac:dyDescent="0.2">
      <c r="B2" s="19"/>
      <c r="C2" s="20"/>
      <c r="D2" s="20"/>
      <c r="E2" s="20"/>
      <c r="F2" s="20"/>
      <c r="G2" s="20"/>
      <c r="H2" s="20"/>
      <c r="I2" s="20"/>
      <c r="J2" s="20"/>
      <c r="K2" s="21"/>
    </row>
    <row r="3" spans="2:11" s="28" customFormat="1" ht="14.1" customHeight="1" x14ac:dyDescent="0.2">
      <c r="B3" s="23"/>
      <c r="C3" s="24" t="s">
        <v>169</v>
      </c>
      <c r="D3" s="24"/>
      <c r="E3" s="24"/>
      <c r="F3" s="154" t="s">
        <v>220</v>
      </c>
      <c r="G3" s="154"/>
      <c r="H3" s="154"/>
      <c r="I3" s="25"/>
      <c r="J3" s="26"/>
      <c r="K3" s="27"/>
    </row>
    <row r="4" spans="2:11" s="28" customFormat="1" ht="14.1" customHeight="1" x14ac:dyDescent="0.2">
      <c r="B4" s="23"/>
      <c r="C4" s="24" t="s">
        <v>170</v>
      </c>
      <c r="D4" s="24"/>
      <c r="E4" s="24"/>
      <c r="F4" s="158" t="s">
        <v>197</v>
      </c>
      <c r="G4" s="158"/>
      <c r="H4" s="158"/>
      <c r="I4" s="24"/>
      <c r="J4" s="26"/>
      <c r="K4" s="27"/>
    </row>
    <row r="5" spans="2:11" s="28" customFormat="1" ht="14.1" customHeight="1" x14ac:dyDescent="0.2">
      <c r="B5" s="23"/>
      <c r="C5" s="24" t="s">
        <v>171</v>
      </c>
      <c r="D5" s="24"/>
      <c r="E5" s="24"/>
      <c r="F5" s="30" t="s">
        <v>219</v>
      </c>
      <c r="G5" s="30"/>
      <c r="H5" s="30"/>
      <c r="I5" s="30"/>
      <c r="J5" s="127"/>
      <c r="K5" s="27"/>
    </row>
    <row r="6" spans="2:11" s="28" customFormat="1" ht="14.1" customHeight="1" x14ac:dyDescent="0.2">
      <c r="B6" s="23"/>
      <c r="C6" s="24"/>
      <c r="D6" s="24"/>
      <c r="E6" s="24"/>
      <c r="F6" s="34"/>
      <c r="G6" s="34"/>
      <c r="H6" s="126"/>
      <c r="I6" s="34"/>
      <c r="J6" s="128"/>
      <c r="K6" s="27"/>
    </row>
    <row r="7" spans="2:11" s="28" customFormat="1" ht="14.1" customHeight="1" x14ac:dyDescent="0.2">
      <c r="B7" s="23"/>
      <c r="C7" s="24"/>
      <c r="D7" s="24"/>
      <c r="E7" s="24"/>
      <c r="F7" s="24"/>
      <c r="G7" s="24"/>
      <c r="I7" s="31"/>
      <c r="J7" s="26"/>
      <c r="K7" s="27"/>
    </row>
    <row r="8" spans="2:11" s="28" customFormat="1" ht="14.1" customHeight="1" x14ac:dyDescent="0.2">
      <c r="B8" s="23"/>
      <c r="C8" s="24" t="s">
        <v>172</v>
      </c>
      <c r="D8" s="24"/>
      <c r="E8" s="24"/>
      <c r="F8" s="32" t="s">
        <v>198</v>
      </c>
      <c r="G8" s="33"/>
      <c r="H8" s="24"/>
      <c r="I8" s="24"/>
      <c r="J8" s="26"/>
      <c r="K8" s="27"/>
    </row>
    <row r="9" spans="2:11" s="28" customFormat="1" ht="14.1" customHeight="1" x14ac:dyDescent="0.2">
      <c r="B9" s="23"/>
      <c r="C9" s="24" t="s">
        <v>173</v>
      </c>
      <c r="D9" s="24"/>
      <c r="E9" s="24"/>
      <c r="F9" s="29"/>
      <c r="G9" s="31"/>
      <c r="H9" s="24"/>
      <c r="I9" s="24"/>
      <c r="J9" s="26"/>
      <c r="K9" s="27"/>
    </row>
    <row r="10" spans="2:11" s="28" customFormat="1" ht="14.1" customHeight="1" x14ac:dyDescent="0.2">
      <c r="B10" s="23"/>
      <c r="C10" s="24"/>
      <c r="D10" s="24"/>
      <c r="E10" s="24"/>
      <c r="F10" s="24"/>
      <c r="G10" s="24"/>
      <c r="H10" s="24"/>
      <c r="I10" s="24"/>
      <c r="J10" s="26"/>
      <c r="K10" s="27"/>
    </row>
    <row r="11" spans="2:11" s="28" customFormat="1" ht="14.1" customHeight="1" x14ac:dyDescent="0.2">
      <c r="B11" s="23"/>
      <c r="C11" s="24" t="s">
        <v>174</v>
      </c>
      <c r="D11" s="24"/>
      <c r="E11" s="24"/>
      <c r="F11" s="154" t="s">
        <v>199</v>
      </c>
      <c r="G11" s="154"/>
      <c r="H11" s="154"/>
      <c r="I11" s="154"/>
      <c r="J11" s="26"/>
      <c r="K11" s="27"/>
    </row>
    <row r="12" spans="2:11" s="28" customFormat="1" ht="14.1" customHeight="1" x14ac:dyDescent="0.2">
      <c r="B12" s="23"/>
      <c r="C12" s="24"/>
      <c r="D12" s="24"/>
      <c r="E12" s="24"/>
      <c r="F12" s="34" t="s">
        <v>200</v>
      </c>
      <c r="G12" s="34"/>
      <c r="H12" s="34"/>
      <c r="I12" s="34"/>
      <c r="J12" s="26"/>
      <c r="K12" s="27"/>
    </row>
    <row r="13" spans="2:11" s="28" customFormat="1" ht="14.1" customHeight="1" x14ac:dyDescent="0.2">
      <c r="B13" s="23"/>
      <c r="C13" s="24"/>
      <c r="D13" s="24"/>
      <c r="E13" s="24"/>
      <c r="F13" s="34" t="s">
        <v>201</v>
      </c>
      <c r="G13" s="34"/>
      <c r="H13" s="34"/>
      <c r="I13" s="34"/>
      <c r="J13" s="26"/>
      <c r="K13" s="27"/>
    </row>
    <row r="14" spans="2:11" s="22" customFormat="1" x14ac:dyDescent="0.2">
      <c r="B14" s="35"/>
      <c r="C14" s="36"/>
      <c r="D14" s="36"/>
      <c r="E14" s="36"/>
      <c r="F14" s="36"/>
      <c r="G14" s="36"/>
      <c r="H14" s="36"/>
      <c r="I14" s="36"/>
      <c r="J14" s="36"/>
      <c r="K14" s="37"/>
    </row>
    <row r="15" spans="2:11" s="22" customFormat="1" x14ac:dyDescent="0.2">
      <c r="B15" s="35"/>
      <c r="C15" s="36"/>
      <c r="D15" s="36"/>
      <c r="E15" s="36"/>
      <c r="F15" s="36"/>
      <c r="G15" s="36"/>
      <c r="H15" s="36"/>
      <c r="I15" s="36"/>
      <c r="J15" s="36"/>
      <c r="K15" s="37"/>
    </row>
    <row r="16" spans="2:11" s="22" customFormat="1" x14ac:dyDescent="0.2">
      <c r="B16" s="35"/>
      <c r="C16" s="36"/>
      <c r="D16" s="36"/>
      <c r="E16" s="36"/>
      <c r="F16" s="36"/>
      <c r="G16" s="36"/>
      <c r="H16" s="36"/>
      <c r="I16" s="36"/>
      <c r="J16" s="36"/>
      <c r="K16" s="37"/>
    </row>
    <row r="17" spans="2:11" s="22" customFormat="1" x14ac:dyDescent="0.2">
      <c r="B17" s="35"/>
      <c r="C17" s="36"/>
      <c r="D17" s="36"/>
      <c r="E17" s="36"/>
      <c r="F17" s="36"/>
      <c r="G17" s="36"/>
      <c r="H17" s="36"/>
      <c r="I17" s="36"/>
      <c r="J17" s="36"/>
      <c r="K17" s="37"/>
    </row>
    <row r="18" spans="2:11" s="22" customFormat="1" x14ac:dyDescent="0.2">
      <c r="B18" s="35"/>
      <c r="C18" s="36"/>
      <c r="D18" s="36"/>
      <c r="E18" s="36"/>
      <c r="F18" s="36"/>
      <c r="G18" s="36"/>
      <c r="H18" s="36"/>
      <c r="I18" s="36"/>
      <c r="J18" s="36"/>
      <c r="K18" s="37"/>
    </row>
    <row r="19" spans="2:11" s="22" customFormat="1" x14ac:dyDescent="0.2">
      <c r="B19" s="35"/>
      <c r="C19" s="36"/>
      <c r="D19" s="36"/>
      <c r="E19" s="36"/>
      <c r="F19" s="36"/>
      <c r="G19" s="36"/>
      <c r="H19" s="36"/>
      <c r="I19" s="36"/>
      <c r="J19" s="36"/>
      <c r="K19" s="37"/>
    </row>
    <row r="20" spans="2:11" s="22" customFormat="1" x14ac:dyDescent="0.2">
      <c r="B20" s="35"/>
      <c r="C20" s="36"/>
      <c r="D20" s="36"/>
      <c r="E20" s="36"/>
      <c r="F20" s="36"/>
      <c r="G20" s="36"/>
      <c r="H20" s="36"/>
      <c r="I20" s="36"/>
      <c r="J20" s="36"/>
      <c r="K20" s="37"/>
    </row>
    <row r="21" spans="2:11" s="22" customFormat="1" x14ac:dyDescent="0.2">
      <c r="B21" s="35"/>
      <c r="C21" s="36"/>
      <c r="D21" s="36"/>
      <c r="E21" s="36"/>
      <c r="F21" s="36"/>
      <c r="G21" s="36"/>
      <c r="H21" s="36"/>
      <c r="I21" s="36"/>
      <c r="J21" s="36"/>
      <c r="K21" s="37"/>
    </row>
    <row r="22" spans="2:11" s="22" customFormat="1" x14ac:dyDescent="0.2">
      <c r="B22" s="35"/>
      <c r="C22" s="36"/>
      <c r="D22" s="36"/>
      <c r="E22" s="36"/>
      <c r="F22" s="36"/>
      <c r="G22" s="36"/>
      <c r="H22" s="36"/>
      <c r="I22" s="36"/>
      <c r="J22" s="36"/>
      <c r="K22" s="37"/>
    </row>
    <row r="23" spans="2:11" s="22" customFormat="1" x14ac:dyDescent="0.2">
      <c r="B23" s="35"/>
      <c r="C23" s="36"/>
      <c r="D23" s="36"/>
      <c r="E23" s="36"/>
      <c r="F23" s="36"/>
      <c r="G23" s="36"/>
      <c r="H23" s="36"/>
      <c r="I23" s="36"/>
      <c r="J23" s="36"/>
      <c r="K23" s="37"/>
    </row>
    <row r="24" spans="2:11" s="22" customFormat="1" x14ac:dyDescent="0.2">
      <c r="B24" s="35"/>
      <c r="C24" s="36"/>
      <c r="D24" s="36"/>
      <c r="E24" s="36"/>
      <c r="F24" s="36"/>
      <c r="G24" s="36"/>
      <c r="H24" s="36"/>
      <c r="I24" s="36"/>
      <c r="J24" s="36"/>
      <c r="K24" s="37"/>
    </row>
    <row r="25" spans="2:11" s="22" customFormat="1" x14ac:dyDescent="0.2">
      <c r="B25" s="35"/>
      <c r="C25" s="36"/>
      <c r="D25" s="36"/>
      <c r="E25" s="36"/>
      <c r="F25" s="36"/>
      <c r="G25" s="36"/>
      <c r="H25" s="36"/>
      <c r="I25" s="36"/>
      <c r="J25" s="36"/>
      <c r="K25" s="37"/>
    </row>
    <row r="26" spans="2:11" s="22" customFormat="1" ht="30" x14ac:dyDescent="0.4">
      <c r="B26" s="159" t="s">
        <v>175</v>
      </c>
      <c r="C26" s="160"/>
      <c r="D26" s="160"/>
      <c r="E26" s="160"/>
      <c r="F26" s="160"/>
      <c r="G26" s="160"/>
      <c r="H26" s="160"/>
      <c r="I26" s="160"/>
      <c r="J26" s="160"/>
      <c r="K26" s="161"/>
    </row>
    <row r="27" spans="2:11" s="22" customFormat="1" x14ac:dyDescent="0.2">
      <c r="B27" s="38"/>
      <c r="C27" s="153" t="s">
        <v>176</v>
      </c>
      <c r="D27" s="153"/>
      <c r="E27" s="153"/>
      <c r="F27" s="153"/>
      <c r="G27" s="153"/>
      <c r="H27" s="153"/>
      <c r="I27" s="153"/>
      <c r="J27" s="153"/>
      <c r="K27" s="39"/>
    </row>
    <row r="28" spans="2:11" s="22" customFormat="1" x14ac:dyDescent="0.2">
      <c r="B28" s="38"/>
      <c r="C28" s="153" t="s">
        <v>177</v>
      </c>
      <c r="D28" s="153"/>
      <c r="E28" s="153"/>
      <c r="F28" s="153"/>
      <c r="G28" s="153"/>
      <c r="H28" s="153"/>
      <c r="I28" s="153"/>
      <c r="J28" s="153"/>
      <c r="K28" s="39"/>
    </row>
    <row r="29" spans="2:11" s="22" customFormat="1" x14ac:dyDescent="0.2">
      <c r="B29" s="38"/>
      <c r="C29" s="40"/>
      <c r="D29" s="40"/>
      <c r="E29" s="40"/>
      <c r="F29" s="40"/>
      <c r="G29" s="40"/>
      <c r="H29" s="40"/>
      <c r="I29" s="40"/>
      <c r="J29" s="40"/>
      <c r="K29" s="39"/>
    </row>
    <row r="30" spans="2:11" s="22" customFormat="1" x14ac:dyDescent="0.2">
      <c r="B30" s="38"/>
      <c r="C30" s="40"/>
      <c r="D30" s="40"/>
      <c r="E30" s="40"/>
      <c r="F30" s="40"/>
      <c r="G30" s="40"/>
      <c r="H30" s="40"/>
      <c r="I30" s="40"/>
      <c r="J30" s="40"/>
      <c r="K30" s="39"/>
    </row>
    <row r="31" spans="2:11" s="22" customFormat="1" ht="12.75" customHeight="1" x14ac:dyDescent="0.2">
      <c r="B31" s="155" t="s">
        <v>206</v>
      </c>
      <c r="C31" s="156"/>
      <c r="D31" s="156"/>
      <c r="E31" s="156"/>
      <c r="F31" s="156"/>
      <c r="G31" s="156"/>
      <c r="H31" s="156"/>
      <c r="I31" s="156"/>
      <c r="J31" s="156"/>
      <c r="K31" s="157"/>
    </row>
    <row r="32" spans="2:11" s="22" customFormat="1" ht="37.5" customHeight="1" x14ac:dyDescent="0.2">
      <c r="B32" s="155"/>
      <c r="C32" s="156"/>
      <c r="D32" s="156"/>
      <c r="E32" s="156"/>
      <c r="F32" s="156"/>
      <c r="G32" s="156"/>
      <c r="H32" s="156"/>
      <c r="I32" s="156"/>
      <c r="J32" s="156"/>
      <c r="K32" s="157"/>
    </row>
    <row r="33" spans="2:11" s="22" customFormat="1" x14ac:dyDescent="0.2">
      <c r="B33" s="35"/>
      <c r="C33" s="36"/>
      <c r="D33" s="36"/>
      <c r="E33" s="36"/>
      <c r="F33" s="36"/>
      <c r="G33" s="36"/>
      <c r="H33" s="36"/>
      <c r="I33" s="36"/>
      <c r="J33" s="36"/>
      <c r="K33" s="37"/>
    </row>
    <row r="34" spans="2:11" s="22" customFormat="1" x14ac:dyDescent="0.2">
      <c r="B34" s="35"/>
      <c r="C34" s="36"/>
      <c r="D34" s="36"/>
      <c r="E34" s="36"/>
      <c r="F34" s="36"/>
      <c r="G34" s="36"/>
      <c r="H34" s="36"/>
      <c r="I34" s="36"/>
      <c r="J34" s="36"/>
      <c r="K34" s="37"/>
    </row>
    <row r="35" spans="2:11" s="22" customFormat="1" x14ac:dyDescent="0.2">
      <c r="B35" s="35"/>
      <c r="C35" s="36"/>
      <c r="D35" s="36"/>
      <c r="E35" s="36"/>
      <c r="F35" s="36"/>
      <c r="G35" s="36"/>
      <c r="H35" s="36"/>
      <c r="I35" s="36"/>
      <c r="J35" s="36"/>
      <c r="K35" s="37"/>
    </row>
    <row r="36" spans="2:11" s="22" customFormat="1" x14ac:dyDescent="0.2">
      <c r="B36" s="35"/>
      <c r="C36" s="36"/>
      <c r="D36" s="36"/>
      <c r="E36" s="36"/>
      <c r="F36" s="36"/>
      <c r="G36" s="36"/>
      <c r="H36" s="36"/>
      <c r="I36" s="36"/>
      <c r="J36" s="36"/>
      <c r="K36" s="37"/>
    </row>
    <row r="37" spans="2:11" s="22" customFormat="1" x14ac:dyDescent="0.2">
      <c r="B37" s="35"/>
      <c r="C37" s="36"/>
      <c r="D37" s="36"/>
      <c r="E37" s="36"/>
      <c r="F37" s="36"/>
      <c r="G37" s="36"/>
      <c r="H37" s="36"/>
      <c r="I37" s="36"/>
      <c r="J37" s="36"/>
      <c r="K37" s="37"/>
    </row>
    <row r="38" spans="2:11" s="22" customFormat="1" x14ac:dyDescent="0.2">
      <c r="B38" s="35"/>
      <c r="C38" s="36"/>
      <c r="D38" s="36"/>
      <c r="E38" s="36"/>
      <c r="F38" s="36"/>
      <c r="G38" s="36"/>
      <c r="H38" s="36"/>
      <c r="I38" s="36"/>
      <c r="J38" s="36"/>
      <c r="K38" s="37"/>
    </row>
    <row r="39" spans="2:11" s="22" customFormat="1" x14ac:dyDescent="0.2">
      <c r="B39" s="35"/>
      <c r="C39" s="36"/>
      <c r="D39" s="36"/>
      <c r="E39" s="36"/>
      <c r="F39" s="36"/>
      <c r="G39" s="36"/>
      <c r="H39" s="36"/>
      <c r="I39" s="36"/>
      <c r="J39" s="36"/>
      <c r="K39" s="37"/>
    </row>
    <row r="40" spans="2:11" s="22" customFormat="1" x14ac:dyDescent="0.2">
      <c r="B40" s="35"/>
      <c r="C40" s="36"/>
      <c r="D40" s="36"/>
      <c r="E40" s="36"/>
      <c r="F40" s="36"/>
      <c r="G40" s="36"/>
      <c r="H40" s="36"/>
      <c r="I40" s="36"/>
      <c r="J40" s="36"/>
      <c r="K40" s="37"/>
    </row>
    <row r="41" spans="2:11" s="22" customFormat="1" x14ac:dyDescent="0.2">
      <c r="B41" s="35"/>
      <c r="C41" s="36"/>
      <c r="D41" s="36"/>
      <c r="E41" s="36"/>
      <c r="F41" s="36"/>
      <c r="G41" s="36"/>
      <c r="H41" s="36"/>
      <c r="I41" s="36"/>
      <c r="J41" s="36"/>
      <c r="K41" s="37"/>
    </row>
    <row r="42" spans="2:11" s="22" customFormat="1" x14ac:dyDescent="0.2">
      <c r="B42" s="35"/>
      <c r="C42" s="36"/>
      <c r="D42" s="36"/>
      <c r="E42" s="36"/>
      <c r="F42" s="36"/>
      <c r="G42" s="36"/>
      <c r="H42" s="36"/>
      <c r="I42" s="36"/>
      <c r="J42" s="36"/>
      <c r="K42" s="37"/>
    </row>
    <row r="43" spans="2:11" s="22" customFormat="1" x14ac:dyDescent="0.2">
      <c r="B43" s="35"/>
      <c r="C43" s="36"/>
      <c r="D43" s="36"/>
      <c r="E43" s="36"/>
      <c r="F43" s="36"/>
      <c r="G43" s="36"/>
      <c r="H43" s="36"/>
      <c r="I43" s="36"/>
      <c r="J43" s="36"/>
      <c r="K43" s="37"/>
    </row>
    <row r="44" spans="2:11" s="22" customFormat="1" ht="9" customHeight="1" x14ac:dyDescent="0.2">
      <c r="B44" s="35"/>
      <c r="C44" s="36"/>
      <c r="D44" s="36"/>
      <c r="E44" s="36"/>
      <c r="F44" s="36"/>
      <c r="G44" s="36"/>
      <c r="H44" s="36"/>
      <c r="I44" s="36"/>
      <c r="J44" s="36"/>
      <c r="K44" s="37"/>
    </row>
    <row r="45" spans="2:11" s="22" customFormat="1" x14ac:dyDescent="0.2">
      <c r="B45" s="35"/>
      <c r="C45" s="36"/>
      <c r="D45" s="36"/>
      <c r="E45" s="36"/>
      <c r="F45" s="36"/>
      <c r="G45" s="36"/>
      <c r="H45" s="36"/>
      <c r="I45" s="36"/>
      <c r="J45" s="36"/>
      <c r="K45" s="37"/>
    </row>
    <row r="46" spans="2:11" s="22" customFormat="1" ht="13.5" customHeight="1" x14ac:dyDescent="0.2">
      <c r="B46" s="35"/>
      <c r="C46" s="36"/>
      <c r="D46" s="36"/>
      <c r="E46" s="36"/>
      <c r="F46" s="36"/>
      <c r="G46" s="36"/>
      <c r="H46" s="36"/>
      <c r="I46" s="36"/>
      <c r="J46" s="36"/>
      <c r="K46" s="37"/>
    </row>
    <row r="47" spans="2:11" s="28" customFormat="1" ht="13.5" customHeight="1" x14ac:dyDescent="0.2">
      <c r="B47" s="23"/>
      <c r="C47" s="24" t="s">
        <v>178</v>
      </c>
      <c r="D47" s="24"/>
      <c r="E47" s="24"/>
      <c r="F47" s="24"/>
      <c r="G47" s="24"/>
      <c r="H47" s="154" t="s">
        <v>179</v>
      </c>
      <c r="I47" s="154"/>
      <c r="J47" s="26"/>
      <c r="K47" s="27"/>
    </row>
    <row r="48" spans="2:11" s="28" customFormat="1" ht="13.5" customHeight="1" x14ac:dyDescent="0.2">
      <c r="B48" s="23"/>
      <c r="C48" s="24" t="s">
        <v>180</v>
      </c>
      <c r="D48" s="24"/>
      <c r="E48" s="24"/>
      <c r="F48" s="24"/>
      <c r="G48" s="24"/>
      <c r="H48" s="158" t="s">
        <v>181</v>
      </c>
      <c r="I48" s="158"/>
      <c r="J48" s="26"/>
      <c r="K48" s="27"/>
    </row>
    <row r="49" spans="2:11" s="28" customFormat="1" ht="13.5" customHeight="1" x14ac:dyDescent="0.2">
      <c r="B49" s="23"/>
      <c r="C49" s="24" t="s">
        <v>182</v>
      </c>
      <c r="D49" s="24"/>
      <c r="E49" s="24"/>
      <c r="F49" s="24"/>
      <c r="G49" s="24"/>
      <c r="H49" s="158" t="s">
        <v>183</v>
      </c>
      <c r="I49" s="158"/>
      <c r="J49" s="26"/>
      <c r="K49" s="27"/>
    </row>
    <row r="50" spans="2:11" s="28" customFormat="1" ht="13.5" customHeight="1" x14ac:dyDescent="0.2">
      <c r="B50" s="23"/>
      <c r="C50" s="24" t="s">
        <v>184</v>
      </c>
      <c r="D50" s="24"/>
      <c r="E50" s="24"/>
      <c r="F50" s="24"/>
      <c r="G50" s="24"/>
      <c r="H50" s="158" t="s">
        <v>181</v>
      </c>
      <c r="I50" s="158"/>
      <c r="J50" s="26"/>
      <c r="K50" s="27"/>
    </row>
    <row r="51" spans="2:11" s="22" customFormat="1" ht="13.5" customHeight="1" x14ac:dyDescent="0.2">
      <c r="B51" s="35"/>
      <c r="C51" s="24"/>
      <c r="D51" s="24"/>
      <c r="E51" s="24"/>
      <c r="F51" s="24"/>
      <c r="G51" s="24"/>
      <c r="H51" s="24"/>
      <c r="I51" s="24"/>
      <c r="J51" s="26"/>
      <c r="K51" s="37"/>
    </row>
    <row r="52" spans="2:11" s="43" customFormat="1" ht="13.5" customHeight="1" x14ac:dyDescent="0.2">
      <c r="B52" s="41"/>
      <c r="C52" s="24" t="s">
        <v>185</v>
      </c>
      <c r="D52" s="24"/>
      <c r="E52" s="24"/>
      <c r="F52" s="24"/>
      <c r="G52" s="31" t="s">
        <v>186</v>
      </c>
      <c r="H52" s="164" t="s">
        <v>207</v>
      </c>
      <c r="I52" s="163"/>
      <c r="J52" s="26"/>
      <c r="K52" s="42"/>
    </row>
    <row r="53" spans="2:11" s="43" customFormat="1" ht="13.5" customHeight="1" x14ac:dyDescent="0.2">
      <c r="B53" s="41"/>
      <c r="C53" s="24"/>
      <c r="D53" s="24"/>
      <c r="E53" s="24"/>
      <c r="F53" s="24"/>
      <c r="G53" s="31" t="s">
        <v>187</v>
      </c>
      <c r="H53" s="162" t="s">
        <v>208</v>
      </c>
      <c r="I53" s="163"/>
      <c r="J53" s="26"/>
      <c r="K53" s="42"/>
    </row>
    <row r="54" spans="2:11" s="43" customFormat="1" ht="13.5" customHeight="1" x14ac:dyDescent="0.2">
      <c r="B54" s="41"/>
      <c r="C54" s="24"/>
      <c r="D54" s="24"/>
      <c r="E54" s="24"/>
      <c r="F54" s="24"/>
      <c r="G54" s="31"/>
      <c r="H54" s="31"/>
      <c r="I54" s="31"/>
      <c r="J54" s="26"/>
      <c r="K54" s="42"/>
    </row>
    <row r="55" spans="2:11" s="43" customFormat="1" ht="13.5" customHeight="1" x14ac:dyDescent="0.2">
      <c r="B55" s="41"/>
      <c r="C55" s="24" t="s">
        <v>188</v>
      </c>
      <c r="D55" s="24"/>
      <c r="E55" s="24"/>
      <c r="F55" s="31"/>
      <c r="G55" s="24"/>
      <c r="H55" s="154" t="s">
        <v>209</v>
      </c>
      <c r="I55" s="154"/>
      <c r="J55" s="26"/>
      <c r="K55" s="42"/>
    </row>
    <row r="56" spans="2:11" s="22" customFormat="1" ht="22.5" customHeight="1" thickBot="1" x14ac:dyDescent="0.25">
      <c r="B56" s="44"/>
      <c r="C56" s="45"/>
      <c r="D56" s="45"/>
      <c r="E56" s="45"/>
      <c r="F56" s="45"/>
      <c r="G56" s="45"/>
      <c r="H56" s="45"/>
      <c r="I56" s="45"/>
      <c r="J56" s="45"/>
      <c r="K56" s="46"/>
    </row>
    <row r="57" spans="2:11" s="22" customFormat="1" ht="6.75" customHeight="1" thickTop="1" x14ac:dyDescent="0.2"/>
    <row r="58" spans="2:11" s="22" customFormat="1" x14ac:dyDescent="0.2"/>
    <row r="59" spans="2:11" s="22" customFormat="1" x14ac:dyDescent="0.2"/>
  </sheetData>
  <mergeCells count="14">
    <mergeCell ref="H55:I55"/>
    <mergeCell ref="H53:I53"/>
    <mergeCell ref="H48:I48"/>
    <mergeCell ref="H49:I49"/>
    <mergeCell ref="H50:I50"/>
    <mergeCell ref="H52:I52"/>
    <mergeCell ref="C28:J28"/>
    <mergeCell ref="H47:I47"/>
    <mergeCell ref="B31:K32"/>
    <mergeCell ref="F3:H3"/>
    <mergeCell ref="F4:H4"/>
    <mergeCell ref="B26:K26"/>
    <mergeCell ref="C27:J27"/>
    <mergeCell ref="F11:I11"/>
  </mergeCells>
  <phoneticPr fontId="0" type="noConversion"/>
  <printOptions horizontalCentered="1" verticalCentered="1"/>
  <pageMargins left="0" right="0" top="0" bottom="0" header="0.17" footer="0.24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opLeftCell="D37" workbookViewId="0">
      <selection activeCell="H59" sqref="H59"/>
    </sheetView>
  </sheetViews>
  <sheetFormatPr defaultRowHeight="12.75" x14ac:dyDescent="0.2"/>
  <cols>
    <col min="1" max="1" width="7" style="1" customWidth="1"/>
    <col min="2" max="2" width="42.140625" customWidth="1"/>
    <col min="4" max="4" width="12.7109375" style="6" customWidth="1"/>
    <col min="5" max="5" width="12.85546875" style="6" customWidth="1"/>
    <col min="7" max="7" width="37.7109375" customWidth="1"/>
    <col min="8" max="8" width="12" customWidth="1"/>
    <col min="9" max="9" width="12.85546875" customWidth="1"/>
    <col min="10" max="10" width="12.42578125" customWidth="1"/>
    <col min="11" max="11" width="10.28515625" bestFit="1" customWidth="1"/>
    <col min="12" max="12" width="11.28515625" bestFit="1" customWidth="1"/>
  </cols>
  <sheetData>
    <row r="1" spans="1:11" s="48" customFormat="1" x14ac:dyDescent="0.2">
      <c r="A1" s="47"/>
      <c r="D1" s="49"/>
      <c r="E1" s="49"/>
    </row>
    <row r="2" spans="1:11" s="51" customFormat="1" x14ac:dyDescent="0.2">
      <c r="B2" s="138" t="s">
        <v>202</v>
      </c>
      <c r="C2" s="138"/>
      <c r="D2" s="129"/>
      <c r="E2" s="50"/>
      <c r="F2" s="129"/>
      <c r="G2" s="138" t="s">
        <v>203</v>
      </c>
      <c r="H2" s="138"/>
      <c r="I2" s="50"/>
    </row>
    <row r="3" spans="1:11" s="48" customFormat="1" x14ac:dyDescent="0.2">
      <c r="A3" s="52"/>
      <c r="B3" s="138" t="s">
        <v>210</v>
      </c>
      <c r="C3" s="138"/>
      <c r="D3" s="129"/>
      <c r="E3" s="49"/>
      <c r="F3" s="52"/>
      <c r="G3" s="138" t="s">
        <v>210</v>
      </c>
      <c r="H3" s="138"/>
      <c r="I3" s="129"/>
      <c r="J3" s="49"/>
    </row>
    <row r="4" spans="1:11" s="48" customFormat="1" ht="13.5" thickBot="1" x14ac:dyDescent="0.25">
      <c r="A4" s="47"/>
      <c r="B4" s="51"/>
      <c r="D4" s="49"/>
      <c r="E4" s="50" t="s">
        <v>159</v>
      </c>
      <c r="F4" s="47"/>
      <c r="G4" s="51"/>
      <c r="I4" s="49"/>
      <c r="J4" s="50" t="s">
        <v>159</v>
      </c>
    </row>
    <row r="5" spans="1:11" s="48" customFormat="1" ht="18.75" customHeight="1" thickTop="1" x14ac:dyDescent="0.2">
      <c r="A5" s="53"/>
      <c r="B5" s="54" t="s">
        <v>1</v>
      </c>
      <c r="C5" s="55" t="s">
        <v>0</v>
      </c>
      <c r="D5" s="56" t="s">
        <v>208</v>
      </c>
      <c r="E5" s="57" t="s">
        <v>194</v>
      </c>
      <c r="F5" s="58"/>
      <c r="G5" s="55" t="s">
        <v>51</v>
      </c>
      <c r="H5" s="55" t="s">
        <v>0</v>
      </c>
      <c r="I5" s="56" t="s">
        <v>208</v>
      </c>
      <c r="J5" s="57" t="s">
        <v>194</v>
      </c>
    </row>
    <row r="6" spans="1:11" s="51" customFormat="1" x14ac:dyDescent="0.2">
      <c r="A6" s="59" t="s">
        <v>2</v>
      </c>
      <c r="B6" s="60" t="s">
        <v>168</v>
      </c>
      <c r="C6" s="60"/>
      <c r="D6" s="61"/>
      <c r="E6" s="61"/>
      <c r="F6" s="59" t="s">
        <v>2</v>
      </c>
      <c r="G6" s="60" t="s">
        <v>52</v>
      </c>
      <c r="H6" s="60"/>
      <c r="I6" s="61"/>
      <c r="J6" s="61"/>
    </row>
    <row r="7" spans="1:11" s="48" customFormat="1" x14ac:dyDescent="0.2">
      <c r="A7" s="63">
        <v>1</v>
      </c>
      <c r="B7" s="64" t="s">
        <v>3</v>
      </c>
      <c r="C7" s="64"/>
      <c r="D7" s="61">
        <f>D8+D9+D1</f>
        <v>36274.410000000003</v>
      </c>
      <c r="E7" s="61">
        <f>E8+0</f>
        <v>14649132</v>
      </c>
      <c r="F7" s="63">
        <v>1</v>
      </c>
      <c r="G7" s="64" t="s">
        <v>6</v>
      </c>
      <c r="H7" s="64"/>
      <c r="I7" s="65"/>
      <c r="J7" s="65"/>
    </row>
    <row r="8" spans="1:11" s="48" customFormat="1" x14ac:dyDescent="0.2">
      <c r="A8" s="63" t="s">
        <v>5</v>
      </c>
      <c r="B8" s="66" t="s">
        <v>161</v>
      </c>
      <c r="C8" s="64"/>
      <c r="D8" s="65">
        <v>36274.410000000003</v>
      </c>
      <c r="E8" s="65">
        <v>14649132</v>
      </c>
      <c r="F8" s="63" t="s">
        <v>5</v>
      </c>
      <c r="G8" s="66" t="s">
        <v>8</v>
      </c>
      <c r="H8" s="64"/>
      <c r="I8" s="65"/>
      <c r="J8" s="65"/>
    </row>
    <row r="9" spans="1:11" s="48" customFormat="1" x14ac:dyDescent="0.2">
      <c r="A9" s="63" t="s">
        <v>7</v>
      </c>
      <c r="B9" s="66" t="s">
        <v>162</v>
      </c>
      <c r="C9" s="64"/>
      <c r="D9" s="65"/>
      <c r="E9" s="65"/>
      <c r="F9" s="63" t="s">
        <v>7</v>
      </c>
      <c r="G9" s="66" t="s">
        <v>9</v>
      </c>
      <c r="H9" s="64"/>
      <c r="I9" s="65"/>
      <c r="J9" s="65"/>
      <c r="K9" s="79"/>
    </row>
    <row r="10" spans="1:11" s="48" customFormat="1" x14ac:dyDescent="0.2">
      <c r="A10" s="63">
        <v>2</v>
      </c>
      <c r="B10" s="64" t="s">
        <v>4</v>
      </c>
      <c r="C10" s="64"/>
      <c r="D10" s="65"/>
      <c r="E10" s="65"/>
      <c r="F10" s="63">
        <v>2</v>
      </c>
      <c r="G10" s="64" t="s">
        <v>53</v>
      </c>
      <c r="H10" s="64"/>
      <c r="I10" s="61">
        <v>42701093</v>
      </c>
      <c r="J10" s="61">
        <f>J14+0</f>
        <v>19930625</v>
      </c>
    </row>
    <row r="11" spans="1:11" s="48" customFormat="1" x14ac:dyDescent="0.2">
      <c r="A11" s="63" t="s">
        <v>5</v>
      </c>
      <c r="B11" s="66" t="s">
        <v>8</v>
      </c>
      <c r="C11" s="64"/>
      <c r="D11" s="65"/>
      <c r="E11" s="65"/>
      <c r="F11" s="63" t="s">
        <v>5</v>
      </c>
      <c r="G11" s="66" t="s">
        <v>60</v>
      </c>
      <c r="H11" s="64"/>
      <c r="I11" s="65">
        <v>42701093</v>
      </c>
      <c r="J11" s="65">
        <v>87000</v>
      </c>
    </row>
    <row r="12" spans="1:11" s="48" customFormat="1" x14ac:dyDescent="0.2">
      <c r="A12" s="63" t="s">
        <v>7</v>
      </c>
      <c r="B12" s="66" t="s">
        <v>9</v>
      </c>
      <c r="C12" s="64"/>
      <c r="D12" s="65"/>
      <c r="E12" s="65"/>
      <c r="F12" s="63" t="s">
        <v>7</v>
      </c>
      <c r="G12" s="66" t="s">
        <v>54</v>
      </c>
      <c r="H12" s="64"/>
      <c r="I12" s="65"/>
      <c r="J12" s="65">
        <v>19843625</v>
      </c>
    </row>
    <row r="13" spans="1:11" s="48" customFormat="1" x14ac:dyDescent="0.2">
      <c r="A13" s="63"/>
      <c r="B13" s="60" t="s">
        <v>10</v>
      </c>
      <c r="C13" s="64"/>
      <c r="D13" s="61"/>
      <c r="E13" s="61"/>
      <c r="F13" s="63" t="s">
        <v>14</v>
      </c>
      <c r="G13" s="66" t="s">
        <v>55</v>
      </c>
      <c r="H13" s="64"/>
      <c r="I13" s="65"/>
      <c r="J13" s="65"/>
    </row>
    <row r="14" spans="1:11" s="48" customFormat="1" x14ac:dyDescent="0.2">
      <c r="A14" s="63">
        <v>3</v>
      </c>
      <c r="B14" s="64" t="s">
        <v>11</v>
      </c>
      <c r="C14" s="64"/>
      <c r="D14" s="65">
        <f>D15+D16+D17+D18</f>
        <v>7105824</v>
      </c>
      <c r="E14" s="65">
        <v>553509</v>
      </c>
      <c r="F14" s="63"/>
      <c r="G14" s="60" t="s">
        <v>10</v>
      </c>
      <c r="H14" s="60"/>
      <c r="I14" s="61"/>
      <c r="J14" s="61">
        <f>SUM(J11:J13)</f>
        <v>19930625</v>
      </c>
    </row>
    <row r="15" spans="1:11" s="48" customFormat="1" x14ac:dyDescent="0.2">
      <c r="A15" s="63" t="s">
        <v>5</v>
      </c>
      <c r="B15" s="66" t="s">
        <v>164</v>
      </c>
      <c r="C15" s="64"/>
      <c r="D15" s="65"/>
      <c r="E15" s="65"/>
      <c r="F15" s="63">
        <v>3</v>
      </c>
      <c r="G15" s="64" t="s">
        <v>59</v>
      </c>
      <c r="H15" s="64"/>
      <c r="I15" s="61">
        <f>I16+I17+I18+I19</f>
        <v>26971422</v>
      </c>
      <c r="J15" s="61">
        <f>J17+J18+J19</f>
        <v>1050865</v>
      </c>
    </row>
    <row r="16" spans="1:11" s="48" customFormat="1" x14ac:dyDescent="0.2">
      <c r="A16" s="63" t="s">
        <v>7</v>
      </c>
      <c r="B16" s="66" t="s">
        <v>205</v>
      </c>
      <c r="C16" s="64"/>
      <c r="D16" s="65">
        <v>7105824</v>
      </c>
      <c r="E16" s="65">
        <v>553509</v>
      </c>
      <c r="F16" s="63" t="s">
        <v>5</v>
      </c>
      <c r="G16" s="66" t="s">
        <v>56</v>
      </c>
      <c r="H16" s="64"/>
      <c r="I16" s="65">
        <v>20938017</v>
      </c>
      <c r="J16" s="65"/>
    </row>
    <row r="17" spans="1:10" s="48" customFormat="1" x14ac:dyDescent="0.2">
      <c r="A17" s="63" t="s">
        <v>14</v>
      </c>
      <c r="B17" s="66" t="s">
        <v>12</v>
      </c>
      <c r="C17" s="64"/>
      <c r="D17" s="65"/>
      <c r="E17" s="65"/>
      <c r="F17" s="63" t="s">
        <v>7</v>
      </c>
      <c r="G17" s="66" t="s">
        <v>57</v>
      </c>
      <c r="H17" s="64"/>
      <c r="I17" s="65">
        <v>696144</v>
      </c>
      <c r="J17" s="65">
        <v>372021</v>
      </c>
    </row>
    <row r="18" spans="1:10" s="48" customFormat="1" x14ac:dyDescent="0.2">
      <c r="A18" s="63" t="s">
        <v>13</v>
      </c>
      <c r="B18" s="66" t="s">
        <v>15</v>
      </c>
      <c r="C18" s="64"/>
      <c r="D18" s="65"/>
      <c r="E18" s="65"/>
      <c r="F18" s="63" t="s">
        <v>14</v>
      </c>
      <c r="G18" s="66" t="s">
        <v>58</v>
      </c>
      <c r="H18" s="64"/>
      <c r="I18" s="65">
        <v>77006</v>
      </c>
      <c r="J18" s="65">
        <v>39349</v>
      </c>
    </row>
    <row r="19" spans="1:10" s="48" customFormat="1" x14ac:dyDescent="0.2">
      <c r="A19" s="63"/>
      <c r="B19" s="60" t="s">
        <v>16</v>
      </c>
      <c r="C19" s="64"/>
      <c r="D19" s="61"/>
      <c r="E19" s="61"/>
      <c r="F19" s="63" t="s">
        <v>13</v>
      </c>
      <c r="G19" s="66" t="s">
        <v>218</v>
      </c>
      <c r="H19" s="64"/>
      <c r="I19" s="65">
        <v>5260255</v>
      </c>
      <c r="J19" s="65">
        <v>639495</v>
      </c>
    </row>
    <row r="20" spans="1:10" s="48" customFormat="1" x14ac:dyDescent="0.2">
      <c r="A20" s="63">
        <v>4</v>
      </c>
      <c r="B20" s="64" t="s">
        <v>17</v>
      </c>
      <c r="C20" s="64"/>
      <c r="D20" s="65">
        <f>D21+D22+D23+D24+D25+D26</f>
        <v>62530417</v>
      </c>
      <c r="E20" s="65"/>
      <c r="F20" s="63" t="s">
        <v>22</v>
      </c>
      <c r="G20" s="66" t="s">
        <v>61</v>
      </c>
      <c r="H20" s="64"/>
      <c r="I20" s="65"/>
      <c r="J20" s="65"/>
    </row>
    <row r="21" spans="1:10" s="48" customFormat="1" x14ac:dyDescent="0.2">
      <c r="A21" s="63" t="s">
        <v>5</v>
      </c>
      <c r="B21" s="66" t="s">
        <v>18</v>
      </c>
      <c r="C21" s="64"/>
      <c r="D21" s="65">
        <v>11917936</v>
      </c>
      <c r="E21" s="65"/>
      <c r="F21" s="63"/>
      <c r="G21" s="60" t="s">
        <v>16</v>
      </c>
      <c r="H21" s="60"/>
      <c r="I21" s="61"/>
      <c r="J21" s="61">
        <f>J15+0</f>
        <v>1050865</v>
      </c>
    </row>
    <row r="22" spans="1:10" s="48" customFormat="1" x14ac:dyDescent="0.2">
      <c r="A22" s="63" t="s">
        <v>7</v>
      </c>
      <c r="B22" s="66" t="s">
        <v>19</v>
      </c>
      <c r="C22" s="64"/>
      <c r="D22" s="65">
        <v>50612481</v>
      </c>
      <c r="E22" s="65"/>
      <c r="F22" s="63">
        <v>4</v>
      </c>
      <c r="G22" s="64" t="s">
        <v>62</v>
      </c>
      <c r="H22" s="64"/>
      <c r="I22" s="65"/>
      <c r="J22" s="65"/>
    </row>
    <row r="23" spans="1:10" s="48" customFormat="1" x14ac:dyDescent="0.2">
      <c r="A23" s="63" t="s">
        <v>14</v>
      </c>
      <c r="B23" s="66" t="s">
        <v>20</v>
      </c>
      <c r="C23" s="64"/>
      <c r="D23" s="65"/>
      <c r="E23" s="65"/>
      <c r="F23" s="63">
        <v>5</v>
      </c>
      <c r="G23" s="64" t="s">
        <v>63</v>
      </c>
      <c r="H23" s="64"/>
      <c r="I23" s="65"/>
      <c r="J23" s="65"/>
    </row>
    <row r="24" spans="1:10" s="48" customFormat="1" x14ac:dyDescent="0.2">
      <c r="A24" s="63" t="s">
        <v>13</v>
      </c>
      <c r="B24" s="66" t="s">
        <v>21</v>
      </c>
      <c r="C24" s="64"/>
      <c r="D24" s="65"/>
      <c r="E24" s="65"/>
      <c r="F24" s="59"/>
      <c r="G24" s="60" t="s">
        <v>64</v>
      </c>
      <c r="H24" s="60"/>
      <c r="I24" s="61">
        <f>I10+I15</f>
        <v>69672515</v>
      </c>
      <c r="J24" s="61">
        <f>J10+J21</f>
        <v>20981490</v>
      </c>
    </row>
    <row r="25" spans="1:10" s="48" customFormat="1" x14ac:dyDescent="0.2">
      <c r="A25" s="63" t="s">
        <v>13</v>
      </c>
      <c r="B25" s="66" t="s">
        <v>163</v>
      </c>
      <c r="C25" s="64"/>
      <c r="D25" s="65"/>
      <c r="E25" s="65"/>
      <c r="F25" s="59" t="s">
        <v>29</v>
      </c>
      <c r="G25" s="60" t="s">
        <v>65</v>
      </c>
      <c r="H25" s="60"/>
      <c r="I25" s="61"/>
      <c r="J25" s="61"/>
    </row>
    <row r="26" spans="1:10" s="48" customFormat="1" x14ac:dyDescent="0.2">
      <c r="A26" s="63" t="s">
        <v>22</v>
      </c>
      <c r="B26" s="66" t="s">
        <v>23</v>
      </c>
      <c r="C26" s="64"/>
      <c r="D26" s="65"/>
      <c r="E26" s="65"/>
      <c r="F26" s="63">
        <v>1</v>
      </c>
      <c r="G26" s="64" t="s">
        <v>66</v>
      </c>
      <c r="H26" s="64"/>
      <c r="I26" s="65"/>
      <c r="J26" s="65"/>
    </row>
    <row r="27" spans="1:10" s="48" customFormat="1" x14ac:dyDescent="0.2">
      <c r="A27" s="63"/>
      <c r="B27" s="60" t="s">
        <v>24</v>
      </c>
      <c r="C27" s="64"/>
      <c r="D27" s="61"/>
      <c r="E27" s="61">
        <f>E30+0</f>
        <v>5878849</v>
      </c>
      <c r="F27" s="63" t="s">
        <v>5</v>
      </c>
      <c r="G27" s="66" t="s">
        <v>67</v>
      </c>
      <c r="H27" s="64"/>
      <c r="I27" s="65"/>
      <c r="J27" s="65"/>
    </row>
    <row r="28" spans="1:10" s="48" customFormat="1" x14ac:dyDescent="0.2">
      <c r="A28" s="63">
        <v>5</v>
      </c>
      <c r="B28" s="64" t="s">
        <v>25</v>
      </c>
      <c r="C28" s="64"/>
      <c r="D28" s="65">
        <v>0</v>
      </c>
      <c r="E28" s="65"/>
      <c r="F28" s="63" t="s">
        <v>7</v>
      </c>
      <c r="G28" s="66" t="s">
        <v>68</v>
      </c>
      <c r="H28" s="64"/>
      <c r="I28" s="65"/>
      <c r="J28" s="65"/>
    </row>
    <row r="29" spans="1:10" s="48" customFormat="1" x14ac:dyDescent="0.2">
      <c r="A29" s="63">
        <v>6</v>
      </c>
      <c r="B29" s="64" t="s">
        <v>26</v>
      </c>
      <c r="C29" s="64"/>
      <c r="D29" s="65"/>
      <c r="E29" s="65"/>
      <c r="F29" s="59"/>
      <c r="G29" s="60" t="s">
        <v>36</v>
      </c>
      <c r="H29" s="60"/>
      <c r="I29" s="61"/>
      <c r="J29" s="61"/>
    </row>
    <row r="30" spans="1:10" s="48" customFormat="1" x14ac:dyDescent="0.2">
      <c r="A30" s="63">
        <v>7</v>
      </c>
      <c r="B30" s="64" t="s">
        <v>27</v>
      </c>
      <c r="C30" s="64"/>
      <c r="D30" s="65">
        <v>0</v>
      </c>
      <c r="E30" s="65">
        <v>5878849</v>
      </c>
      <c r="F30" s="63">
        <v>2</v>
      </c>
      <c r="G30" s="64" t="s">
        <v>69</v>
      </c>
      <c r="H30" s="64"/>
      <c r="I30" s="65"/>
      <c r="J30" s="65"/>
    </row>
    <row r="31" spans="1:10" s="51" customFormat="1" x14ac:dyDescent="0.2">
      <c r="A31" s="59"/>
      <c r="B31" s="60" t="s">
        <v>28</v>
      </c>
      <c r="C31" s="60"/>
      <c r="D31" s="61">
        <f>D7+D10+D14+D20</f>
        <v>69672515.409999996</v>
      </c>
      <c r="E31" s="61">
        <f>E7+E14+E27</f>
        <v>21081490</v>
      </c>
      <c r="F31" s="63">
        <v>3</v>
      </c>
      <c r="G31" s="64" t="s">
        <v>70</v>
      </c>
      <c r="H31" s="64"/>
      <c r="I31" s="65"/>
      <c r="J31" s="65"/>
    </row>
    <row r="32" spans="1:10" s="48" customFormat="1" x14ac:dyDescent="0.2">
      <c r="A32" s="59" t="s">
        <v>29</v>
      </c>
      <c r="B32" s="60" t="s">
        <v>30</v>
      </c>
      <c r="C32" s="60"/>
      <c r="D32" s="61"/>
      <c r="E32" s="61"/>
      <c r="F32" s="63">
        <v>4</v>
      </c>
      <c r="G32" s="64" t="s">
        <v>62</v>
      </c>
      <c r="H32" s="64"/>
      <c r="I32" s="65"/>
      <c r="J32" s="65"/>
    </row>
    <row r="33" spans="1:12" s="51" customFormat="1" x14ac:dyDescent="0.2">
      <c r="A33" s="63">
        <v>1</v>
      </c>
      <c r="B33" s="64" t="s">
        <v>31</v>
      </c>
      <c r="C33" s="64"/>
      <c r="D33" s="65">
        <f>D34+D35+D36+D37</f>
        <v>0</v>
      </c>
      <c r="E33" s="65"/>
      <c r="F33" s="63"/>
      <c r="G33" s="60" t="s">
        <v>71</v>
      </c>
      <c r="H33" s="64"/>
      <c r="I33" s="65">
        <f>I10+I15</f>
        <v>69672515</v>
      </c>
      <c r="J33" s="65">
        <f>J24+0</f>
        <v>20981490</v>
      </c>
    </row>
    <row r="34" spans="1:12" s="48" customFormat="1" x14ac:dyDescent="0.2">
      <c r="A34" s="63" t="s">
        <v>5</v>
      </c>
      <c r="B34" s="66" t="s">
        <v>32</v>
      </c>
      <c r="C34" s="64"/>
      <c r="D34" s="65"/>
      <c r="E34" s="65"/>
      <c r="F34" s="59"/>
      <c r="G34" s="60" t="s">
        <v>72</v>
      </c>
      <c r="H34" s="60"/>
      <c r="I34" s="61"/>
      <c r="J34" s="61"/>
      <c r="L34" s="79"/>
    </row>
    <row r="35" spans="1:12" s="48" customFormat="1" x14ac:dyDescent="0.2">
      <c r="A35" s="63" t="s">
        <v>7</v>
      </c>
      <c r="B35" s="66" t="s">
        <v>33</v>
      </c>
      <c r="C35" s="64"/>
      <c r="D35" s="65"/>
      <c r="E35" s="65"/>
      <c r="F35" s="63"/>
      <c r="G35" s="64"/>
      <c r="H35" s="64"/>
      <c r="I35" s="65"/>
      <c r="J35" s="65"/>
    </row>
    <row r="36" spans="1:12" s="48" customFormat="1" x14ac:dyDescent="0.2">
      <c r="A36" s="63" t="s">
        <v>14</v>
      </c>
      <c r="B36" s="66" t="s">
        <v>34</v>
      </c>
      <c r="C36" s="64"/>
      <c r="D36" s="65"/>
      <c r="E36" s="65"/>
      <c r="F36" s="59" t="s">
        <v>73</v>
      </c>
      <c r="G36" s="60" t="s">
        <v>74</v>
      </c>
      <c r="H36" s="60"/>
      <c r="I36" s="61"/>
      <c r="J36" s="61">
        <f>J39+0</f>
        <v>100000</v>
      </c>
    </row>
    <row r="37" spans="1:12" s="48" customFormat="1" ht="12" customHeight="1" x14ac:dyDescent="0.2">
      <c r="A37" s="63" t="s">
        <v>13</v>
      </c>
      <c r="B37" s="66" t="s">
        <v>35</v>
      </c>
      <c r="C37" s="64"/>
      <c r="D37" s="65"/>
      <c r="E37" s="65"/>
      <c r="F37" s="67">
        <v>1</v>
      </c>
      <c r="G37" s="68" t="s">
        <v>75</v>
      </c>
      <c r="H37" s="69"/>
      <c r="I37" s="70"/>
      <c r="J37" s="70"/>
    </row>
    <row r="38" spans="1:12" s="48" customFormat="1" ht="27" customHeight="1" x14ac:dyDescent="0.2">
      <c r="A38" s="71"/>
      <c r="B38" s="60" t="s">
        <v>36</v>
      </c>
      <c r="C38" s="72"/>
      <c r="D38" s="73"/>
      <c r="E38" s="73"/>
      <c r="F38" s="67">
        <v>2</v>
      </c>
      <c r="G38" s="68" t="s">
        <v>76</v>
      </c>
      <c r="H38" s="69"/>
      <c r="I38" s="70"/>
      <c r="J38" s="70"/>
    </row>
    <row r="39" spans="1:12" s="75" customFormat="1" ht="14.25" customHeight="1" x14ac:dyDescent="0.2">
      <c r="A39" s="63">
        <v>2</v>
      </c>
      <c r="B39" s="64" t="s">
        <v>37</v>
      </c>
      <c r="C39" s="64"/>
      <c r="D39" s="65">
        <f>D40+D41+D42+D43</f>
        <v>0</v>
      </c>
      <c r="E39" s="65"/>
      <c r="F39" s="63">
        <v>3</v>
      </c>
      <c r="G39" s="64" t="s">
        <v>77</v>
      </c>
      <c r="H39" s="64"/>
      <c r="I39" s="65"/>
      <c r="J39" s="65">
        <v>100000</v>
      </c>
    </row>
    <row r="40" spans="1:12" s="48" customFormat="1" ht="12.75" customHeight="1" x14ac:dyDescent="0.2">
      <c r="A40" s="63" t="s">
        <v>5</v>
      </c>
      <c r="B40" s="66" t="s">
        <v>38</v>
      </c>
      <c r="C40" s="64"/>
      <c r="D40" s="65"/>
      <c r="E40" s="65"/>
      <c r="F40" s="63">
        <v>4</v>
      </c>
      <c r="G40" s="64" t="s">
        <v>78</v>
      </c>
      <c r="H40" s="64"/>
      <c r="I40" s="65"/>
      <c r="J40" s="65"/>
    </row>
    <row r="41" spans="1:12" s="48" customFormat="1" x14ac:dyDescent="0.2">
      <c r="A41" s="63" t="s">
        <v>7</v>
      </c>
      <c r="B41" s="66" t="s">
        <v>39</v>
      </c>
      <c r="C41" s="64"/>
      <c r="D41" s="65"/>
      <c r="E41" s="65"/>
      <c r="F41" s="63">
        <v>5</v>
      </c>
      <c r="G41" s="64" t="s">
        <v>79</v>
      </c>
      <c r="H41" s="64"/>
      <c r="I41" s="65"/>
      <c r="J41" s="65"/>
    </row>
    <row r="42" spans="1:12" s="48" customFormat="1" x14ac:dyDescent="0.2">
      <c r="A42" s="63" t="s">
        <v>14</v>
      </c>
      <c r="B42" s="66" t="s">
        <v>40</v>
      </c>
      <c r="C42" s="64"/>
      <c r="D42" s="65"/>
      <c r="E42" s="65"/>
      <c r="F42" s="63">
        <v>6</v>
      </c>
      <c r="G42" s="64" t="s">
        <v>80</v>
      </c>
      <c r="H42" s="64"/>
      <c r="I42" s="65"/>
      <c r="J42" s="65"/>
    </row>
    <row r="43" spans="1:12" s="48" customFormat="1" x14ac:dyDescent="0.2">
      <c r="A43" s="63" t="s">
        <v>13</v>
      </c>
      <c r="B43" s="66" t="s">
        <v>41</v>
      </c>
      <c r="C43" s="64"/>
      <c r="D43" s="65"/>
      <c r="E43" s="65"/>
      <c r="F43" s="63">
        <v>7</v>
      </c>
      <c r="G43" s="64" t="s">
        <v>81</v>
      </c>
      <c r="H43" s="64"/>
      <c r="I43" s="65"/>
      <c r="J43" s="65">
        <v>0</v>
      </c>
    </row>
    <row r="44" spans="1:12" s="48" customFormat="1" x14ac:dyDescent="0.2">
      <c r="A44" s="63"/>
      <c r="B44" s="60" t="s">
        <v>10</v>
      </c>
      <c r="C44" s="64"/>
      <c r="D44" s="61"/>
      <c r="E44" s="61"/>
      <c r="F44" s="63">
        <v>8</v>
      </c>
      <c r="G44" s="64" t="s">
        <v>82</v>
      </c>
      <c r="H44" s="64"/>
      <c r="I44" s="65"/>
      <c r="J44" s="65">
        <v>0</v>
      </c>
    </row>
    <row r="45" spans="1:12" s="48" customFormat="1" x14ac:dyDescent="0.2">
      <c r="A45" s="63">
        <v>3</v>
      </c>
      <c r="B45" s="64" t="s">
        <v>42</v>
      </c>
      <c r="C45" s="64"/>
      <c r="D45" s="65">
        <v>0</v>
      </c>
      <c r="E45" s="65"/>
      <c r="F45" s="63">
        <v>9</v>
      </c>
      <c r="G45" s="64" t="s">
        <v>83</v>
      </c>
      <c r="H45" s="64"/>
      <c r="I45" s="65"/>
      <c r="J45" s="65"/>
    </row>
    <row r="46" spans="1:12" s="48" customFormat="1" x14ac:dyDescent="0.2">
      <c r="A46" s="63">
        <v>4</v>
      </c>
      <c r="B46" s="64" t="s">
        <v>43</v>
      </c>
      <c r="C46" s="64"/>
      <c r="D46" s="65">
        <f>D47+D48+D49</f>
        <v>0</v>
      </c>
      <c r="E46" s="65"/>
      <c r="F46" s="63">
        <v>10</v>
      </c>
      <c r="G46" s="64" t="s">
        <v>84</v>
      </c>
      <c r="H46" s="64"/>
      <c r="I46" s="65"/>
      <c r="J46" s="65"/>
    </row>
    <row r="47" spans="1:12" s="48" customFormat="1" x14ac:dyDescent="0.2">
      <c r="A47" s="63" t="s">
        <v>5</v>
      </c>
      <c r="B47" s="66" t="s">
        <v>44</v>
      </c>
      <c r="C47" s="64"/>
      <c r="D47" s="65"/>
      <c r="E47" s="65"/>
      <c r="F47" s="59"/>
      <c r="G47" s="60" t="s">
        <v>85</v>
      </c>
      <c r="H47" s="60"/>
      <c r="I47" s="61"/>
      <c r="J47" s="61">
        <f>J36+0</f>
        <v>100000</v>
      </c>
    </row>
    <row r="48" spans="1:12" s="48" customFormat="1" x14ac:dyDescent="0.2">
      <c r="A48" s="63" t="s">
        <v>7</v>
      </c>
      <c r="B48" s="66" t="s">
        <v>45</v>
      </c>
      <c r="C48" s="64"/>
      <c r="D48" s="65"/>
      <c r="E48" s="65"/>
      <c r="F48" s="63"/>
      <c r="G48" s="64" t="s">
        <v>160</v>
      </c>
      <c r="H48" s="64"/>
      <c r="I48" s="65"/>
      <c r="J48" s="65"/>
    </row>
    <row r="49" spans="1:10" s="48" customFormat="1" ht="13.5" thickBot="1" x14ac:dyDescent="0.25">
      <c r="A49" s="63" t="s">
        <v>14</v>
      </c>
      <c r="B49" s="66" t="s">
        <v>46</v>
      </c>
      <c r="C49" s="64"/>
      <c r="D49" s="65"/>
      <c r="E49" s="65"/>
      <c r="F49" s="76"/>
      <c r="G49" s="77" t="s">
        <v>86</v>
      </c>
      <c r="H49" s="77"/>
      <c r="I49" s="78">
        <f>I33+0</f>
        <v>69672515</v>
      </c>
      <c r="J49" s="78">
        <f>J33+J36</f>
        <v>21081490</v>
      </c>
    </row>
    <row r="50" spans="1:10" s="48" customFormat="1" ht="13.5" thickTop="1" x14ac:dyDescent="0.2">
      <c r="A50" s="63"/>
      <c r="B50" s="64" t="s">
        <v>24</v>
      </c>
      <c r="C50" s="64"/>
      <c r="D50" s="65"/>
      <c r="E50" s="65">
        <f>SUM(E47:E49)</f>
        <v>0</v>
      </c>
    </row>
    <row r="51" spans="1:10" s="48" customFormat="1" x14ac:dyDescent="0.2">
      <c r="A51" s="63">
        <v>5</v>
      </c>
      <c r="B51" s="64" t="s">
        <v>47</v>
      </c>
      <c r="C51" s="64"/>
      <c r="D51" s="65">
        <v>0</v>
      </c>
      <c r="E51" s="65"/>
      <c r="G51" s="79"/>
    </row>
    <row r="52" spans="1:10" s="48" customFormat="1" x14ac:dyDescent="0.2">
      <c r="A52" s="63">
        <v>6</v>
      </c>
      <c r="B52" s="64" t="s">
        <v>48</v>
      </c>
      <c r="C52" s="64"/>
      <c r="D52" s="65">
        <v>0</v>
      </c>
      <c r="E52" s="65"/>
      <c r="G52" s="79"/>
    </row>
    <row r="53" spans="1:10" s="48" customFormat="1" x14ac:dyDescent="0.2">
      <c r="A53" s="59"/>
      <c r="B53" s="60" t="s">
        <v>49</v>
      </c>
      <c r="C53" s="60"/>
      <c r="D53" s="61">
        <f>D39+D45+0</f>
        <v>0</v>
      </c>
      <c r="E53" s="61">
        <f>+E52+E51+E50+E45+E44</f>
        <v>0</v>
      </c>
      <c r="G53" s="79"/>
    </row>
    <row r="54" spans="1:10" s="51" customFormat="1" ht="13.5" thickBot="1" x14ac:dyDescent="0.25">
      <c r="A54" s="80"/>
      <c r="B54" s="77" t="s">
        <v>50</v>
      </c>
      <c r="C54" s="77"/>
      <c r="D54" s="78">
        <f>D53+D31</f>
        <v>69672515.409999996</v>
      </c>
      <c r="E54" s="78">
        <f>+E53+E31</f>
        <v>21081490</v>
      </c>
    </row>
    <row r="55" spans="1:10" s="51" customFormat="1" ht="13.5" thickTop="1" x14ac:dyDescent="0.2">
      <c r="G55" s="98"/>
    </row>
    <row r="56" spans="1:10" s="48" customFormat="1" x14ac:dyDescent="0.2">
      <c r="A56" s="47"/>
      <c r="D56" s="81"/>
      <c r="E56" s="124"/>
    </row>
    <row r="57" spans="1:10" s="48" customFormat="1" x14ac:dyDescent="0.2">
      <c r="A57" s="47"/>
      <c r="D57" s="49"/>
      <c r="E57" s="49"/>
    </row>
    <row r="58" spans="1:10" s="48" customFormat="1" x14ac:dyDescent="0.2">
      <c r="A58" s="47"/>
      <c r="D58" s="49"/>
      <c r="E58" s="49"/>
      <c r="H58" s="79"/>
    </row>
    <row r="59" spans="1:10" s="48" customFormat="1" x14ac:dyDescent="0.2">
      <c r="A59" s="47"/>
      <c r="D59" s="49"/>
      <c r="E59" s="49"/>
    </row>
    <row r="60" spans="1:10" s="48" customFormat="1" x14ac:dyDescent="0.2">
      <c r="A60" s="47"/>
      <c r="D60" s="49"/>
      <c r="E60" s="49"/>
      <c r="J60" s="79"/>
    </row>
    <row r="61" spans="1:10" s="48" customFormat="1" x14ac:dyDescent="0.2">
      <c r="A61" s="47"/>
      <c r="D61" s="49"/>
      <c r="E61" s="49"/>
    </row>
    <row r="62" spans="1:10" s="48" customFormat="1" x14ac:dyDescent="0.2">
      <c r="A62" s="47"/>
      <c r="D62" s="49"/>
      <c r="E62" s="49"/>
    </row>
    <row r="63" spans="1:10" s="48" customFormat="1" x14ac:dyDescent="0.2">
      <c r="A63" s="47"/>
      <c r="D63" s="49"/>
      <c r="E63" s="49"/>
    </row>
    <row r="64" spans="1:10" s="48" customFormat="1" x14ac:dyDescent="0.2">
      <c r="A64" s="47"/>
      <c r="D64" s="49"/>
      <c r="E64" s="49"/>
    </row>
    <row r="65" spans="1:5" s="48" customFormat="1" x14ac:dyDescent="0.2">
      <c r="A65" s="47"/>
      <c r="D65" s="49"/>
      <c r="E65" s="49"/>
    </row>
    <row r="66" spans="1:5" s="48" customFormat="1" x14ac:dyDescent="0.2">
      <c r="A66" s="47"/>
      <c r="D66" s="49"/>
      <c r="E66" s="49"/>
    </row>
    <row r="67" spans="1:5" s="48" customFormat="1" x14ac:dyDescent="0.2">
      <c r="A67" s="47"/>
      <c r="D67" s="49"/>
      <c r="E67" s="49"/>
    </row>
    <row r="68" spans="1:5" s="48" customFormat="1" x14ac:dyDescent="0.2">
      <c r="A68" s="47"/>
      <c r="D68" s="49"/>
      <c r="E68" s="49"/>
    </row>
    <row r="69" spans="1:5" s="48" customFormat="1" x14ac:dyDescent="0.2">
      <c r="A69" s="47"/>
      <c r="D69" s="49"/>
      <c r="E69" s="49"/>
    </row>
    <row r="70" spans="1:5" s="48" customFormat="1" x14ac:dyDescent="0.2">
      <c r="A70" s="47"/>
      <c r="D70" s="49"/>
      <c r="E70" s="49"/>
    </row>
    <row r="71" spans="1:5" s="48" customFormat="1" x14ac:dyDescent="0.2">
      <c r="A71" s="47"/>
      <c r="D71" s="49"/>
      <c r="E71" s="49"/>
    </row>
    <row r="72" spans="1:5" s="48" customFormat="1" x14ac:dyDescent="0.2">
      <c r="A72" s="47"/>
      <c r="D72" s="49"/>
      <c r="E72" s="49"/>
    </row>
    <row r="73" spans="1:5" s="48" customFormat="1" x14ac:dyDescent="0.2">
      <c r="A73" s="47"/>
      <c r="D73" s="49"/>
      <c r="E73" s="49"/>
    </row>
    <row r="74" spans="1:5" s="48" customFormat="1" x14ac:dyDescent="0.2">
      <c r="A74" s="47"/>
      <c r="D74" s="49"/>
      <c r="E74" s="49"/>
    </row>
    <row r="75" spans="1:5" s="48" customFormat="1" x14ac:dyDescent="0.2">
      <c r="A75" s="47"/>
      <c r="D75" s="49"/>
      <c r="E75" s="49"/>
    </row>
    <row r="76" spans="1:5" s="48" customFormat="1" x14ac:dyDescent="0.2">
      <c r="A76" s="47"/>
      <c r="D76" s="49"/>
      <c r="E76" s="49"/>
    </row>
    <row r="77" spans="1:5" s="48" customFormat="1" x14ac:dyDescent="0.2">
      <c r="A77" s="47"/>
      <c r="D77" s="49"/>
      <c r="E77" s="49"/>
    </row>
    <row r="78" spans="1:5" s="48" customFormat="1" x14ac:dyDescent="0.2">
      <c r="A78" s="47"/>
      <c r="D78" s="49"/>
      <c r="E78" s="49"/>
    </row>
    <row r="79" spans="1:5" s="48" customFormat="1" x14ac:dyDescent="0.2">
      <c r="A79" s="47"/>
      <c r="D79" s="49"/>
      <c r="E79" s="49"/>
    </row>
    <row r="80" spans="1:5" s="48" customFormat="1" x14ac:dyDescent="0.2">
      <c r="A80" s="47"/>
      <c r="D80" s="49"/>
      <c r="E80" s="49"/>
    </row>
    <row r="81" spans="1:5" s="48" customFormat="1" x14ac:dyDescent="0.2">
      <c r="A81" s="47"/>
      <c r="D81" s="49"/>
      <c r="E81" s="49"/>
    </row>
    <row r="82" spans="1:5" s="48" customFormat="1" x14ac:dyDescent="0.2">
      <c r="A82" s="47"/>
      <c r="D82" s="49"/>
      <c r="E82" s="49"/>
    </row>
    <row r="83" spans="1:5" s="48" customFormat="1" x14ac:dyDescent="0.2">
      <c r="A83" s="47"/>
      <c r="D83" s="49"/>
      <c r="E83" s="49"/>
    </row>
    <row r="84" spans="1:5" s="48" customFormat="1" x14ac:dyDescent="0.2">
      <c r="A84" s="47"/>
      <c r="D84" s="49"/>
      <c r="E84" s="49"/>
    </row>
    <row r="85" spans="1:5" s="48" customFormat="1" x14ac:dyDescent="0.2">
      <c r="A85" s="47"/>
      <c r="D85" s="49"/>
      <c r="E85" s="49"/>
    </row>
    <row r="86" spans="1:5" s="48" customFormat="1" x14ac:dyDescent="0.2">
      <c r="A86" s="47"/>
      <c r="D86" s="49"/>
      <c r="E86" s="49"/>
    </row>
    <row r="87" spans="1:5" s="48" customFormat="1" x14ac:dyDescent="0.2">
      <c r="A87" s="47"/>
      <c r="D87" s="49"/>
      <c r="E87" s="49"/>
    </row>
    <row r="88" spans="1:5" s="48" customFormat="1" x14ac:dyDescent="0.2">
      <c r="A88" s="47"/>
      <c r="D88" s="49"/>
      <c r="E88" s="49"/>
    </row>
    <row r="89" spans="1:5" s="48" customFormat="1" x14ac:dyDescent="0.2">
      <c r="A89" s="47"/>
      <c r="D89" s="49"/>
      <c r="E89" s="49"/>
    </row>
    <row r="90" spans="1:5" s="48" customFormat="1" x14ac:dyDescent="0.2">
      <c r="A90" s="47"/>
      <c r="D90" s="49"/>
      <c r="E90" s="49"/>
    </row>
    <row r="91" spans="1:5" s="48" customFormat="1" x14ac:dyDescent="0.2">
      <c r="A91" s="47"/>
      <c r="D91" s="49"/>
      <c r="E91" s="49"/>
    </row>
    <row r="92" spans="1:5" s="48" customFormat="1" x14ac:dyDescent="0.2">
      <c r="A92" s="47"/>
      <c r="D92" s="49"/>
      <c r="E92" s="49"/>
    </row>
    <row r="93" spans="1:5" s="48" customFormat="1" x14ac:dyDescent="0.2">
      <c r="A93" s="47"/>
      <c r="D93" s="49"/>
      <c r="E93" s="49"/>
    </row>
    <row r="94" spans="1:5" s="48" customFormat="1" x14ac:dyDescent="0.2">
      <c r="A94" s="47"/>
      <c r="D94" s="49"/>
      <c r="E94" s="49"/>
    </row>
    <row r="95" spans="1:5" s="48" customFormat="1" x14ac:dyDescent="0.2">
      <c r="A95" s="47"/>
      <c r="D95" s="49"/>
      <c r="E95" s="49"/>
    </row>
    <row r="96" spans="1:5" s="48" customFormat="1" x14ac:dyDescent="0.2">
      <c r="A96" s="47"/>
      <c r="D96" s="49"/>
      <c r="E96" s="49"/>
    </row>
    <row r="97" spans="1:5" s="48" customFormat="1" x14ac:dyDescent="0.2">
      <c r="A97" s="47"/>
      <c r="D97" s="49"/>
      <c r="E97" s="49"/>
    </row>
    <row r="98" spans="1:5" s="48" customFormat="1" x14ac:dyDescent="0.2">
      <c r="A98" s="47"/>
      <c r="D98" s="49"/>
      <c r="E98" s="49"/>
    </row>
    <row r="99" spans="1:5" s="48" customFormat="1" x14ac:dyDescent="0.2">
      <c r="A99" s="47"/>
      <c r="D99" s="49"/>
      <c r="E99" s="49"/>
    </row>
    <row r="100" spans="1:5" s="48" customFormat="1" x14ac:dyDescent="0.2">
      <c r="A100" s="47"/>
      <c r="D100" s="49"/>
      <c r="E100" s="49"/>
    </row>
    <row r="101" spans="1:5" s="48" customFormat="1" x14ac:dyDescent="0.2">
      <c r="A101" s="47"/>
      <c r="D101" s="49"/>
      <c r="E101" s="49"/>
    </row>
    <row r="102" spans="1:5" s="48" customFormat="1" x14ac:dyDescent="0.2">
      <c r="A102" s="47"/>
      <c r="D102" s="49"/>
      <c r="E102" s="49"/>
    </row>
    <row r="103" spans="1:5" s="48" customFormat="1" x14ac:dyDescent="0.2">
      <c r="A103" s="47"/>
      <c r="D103" s="49"/>
      <c r="E103" s="49"/>
    </row>
    <row r="104" spans="1:5" s="48" customFormat="1" x14ac:dyDescent="0.2">
      <c r="A104" s="47"/>
      <c r="D104" s="49"/>
      <c r="E104" s="49"/>
    </row>
  </sheetData>
  <phoneticPr fontId="2" type="noConversion"/>
  <pageMargins left="0.75" right="0.75" top="0.57999999999999996" bottom="0.43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10" workbookViewId="0">
      <selection activeCell="D11" sqref="D11"/>
    </sheetView>
  </sheetViews>
  <sheetFormatPr defaultRowHeight="12.75" x14ac:dyDescent="0.2"/>
  <cols>
    <col min="1" max="1" width="5.85546875" customWidth="1"/>
    <col min="2" max="2" width="46.140625" customWidth="1"/>
    <col min="3" max="3" width="12.42578125" customWidth="1"/>
    <col min="4" max="4" width="11.85546875" customWidth="1"/>
    <col min="5" max="5" width="15.28515625" customWidth="1"/>
    <col min="7" max="7" width="11.28515625" bestFit="1" customWidth="1"/>
    <col min="8" max="8" width="9.28515625" bestFit="1" customWidth="1"/>
  </cols>
  <sheetData>
    <row r="1" spans="1:5" s="51" customFormat="1" ht="17.25" customHeight="1" x14ac:dyDescent="0.2">
      <c r="A1" s="82"/>
      <c r="B1" s="130" t="s">
        <v>204</v>
      </c>
      <c r="C1" s="130"/>
      <c r="D1" s="50"/>
      <c r="E1" s="50"/>
    </row>
    <row r="2" spans="1:5" s="51" customFormat="1" ht="17.25" customHeight="1" x14ac:dyDescent="0.2">
      <c r="B2" s="51" t="s">
        <v>191</v>
      </c>
    </row>
    <row r="3" spans="1:5" s="51" customFormat="1" ht="17.25" customHeight="1" x14ac:dyDescent="0.2">
      <c r="B3" s="51" t="s">
        <v>213</v>
      </c>
    </row>
    <row r="4" spans="1:5" s="51" customFormat="1" ht="17.25" customHeight="1" thickBot="1" x14ac:dyDescent="0.25">
      <c r="E4" s="50" t="s">
        <v>112</v>
      </c>
    </row>
    <row r="5" spans="1:5" s="51" customFormat="1" ht="21" customHeight="1" thickTop="1" x14ac:dyDescent="0.2">
      <c r="A5" s="83" t="s">
        <v>87</v>
      </c>
      <c r="B5" s="55" t="s">
        <v>88</v>
      </c>
      <c r="C5" s="55"/>
      <c r="D5" s="54" t="s">
        <v>214</v>
      </c>
      <c r="E5" s="84" t="s">
        <v>196</v>
      </c>
    </row>
    <row r="6" spans="1:5" s="51" customFormat="1" ht="21" customHeight="1" x14ac:dyDescent="0.2">
      <c r="A6" s="59">
        <v>1</v>
      </c>
      <c r="B6" s="60" t="s">
        <v>89</v>
      </c>
      <c r="C6" s="60"/>
      <c r="D6" s="61"/>
      <c r="E6" s="62"/>
    </row>
    <row r="7" spans="1:5" s="51" customFormat="1" ht="22.5" customHeight="1" x14ac:dyDescent="0.2">
      <c r="A7" s="59">
        <v>2</v>
      </c>
      <c r="B7" s="60" t="s">
        <v>90</v>
      </c>
      <c r="C7" s="60"/>
      <c r="D7" s="61">
        <v>50612481</v>
      </c>
      <c r="E7" s="62"/>
    </row>
    <row r="8" spans="1:5" s="51" customFormat="1" ht="22.5" customHeight="1" x14ac:dyDescent="0.2">
      <c r="A8" s="59">
        <v>3</v>
      </c>
      <c r="B8" s="60" t="s">
        <v>189</v>
      </c>
      <c r="C8" s="60"/>
      <c r="D8" s="61"/>
      <c r="E8" s="62"/>
    </row>
    <row r="9" spans="1:5" s="91" customFormat="1" ht="28.5" customHeight="1" x14ac:dyDescent="0.2">
      <c r="A9" s="87">
        <v>3</v>
      </c>
      <c r="B9" s="88" t="s">
        <v>91</v>
      </c>
      <c r="C9" s="88"/>
      <c r="D9" s="89"/>
      <c r="E9" s="90"/>
    </row>
    <row r="10" spans="1:5" s="48" customFormat="1" ht="21" customHeight="1" x14ac:dyDescent="0.2">
      <c r="A10" s="63">
        <v>4</v>
      </c>
      <c r="B10" s="64" t="s">
        <v>92</v>
      </c>
      <c r="C10" s="64"/>
      <c r="D10" s="85"/>
      <c r="E10" s="86"/>
    </row>
    <row r="11" spans="1:5" s="48" customFormat="1" ht="21" customHeight="1" x14ac:dyDescent="0.2">
      <c r="A11" s="63">
        <v>5</v>
      </c>
      <c r="B11" s="64" t="s">
        <v>93</v>
      </c>
      <c r="C11" s="64"/>
      <c r="D11" s="85"/>
      <c r="E11" s="86"/>
    </row>
    <row r="12" spans="1:5" s="48" customFormat="1" ht="21" customHeight="1" x14ac:dyDescent="0.2">
      <c r="A12" s="63"/>
      <c r="B12" s="64" t="s">
        <v>94</v>
      </c>
      <c r="C12" s="64"/>
      <c r="D12" s="85"/>
      <c r="E12" s="86"/>
    </row>
    <row r="13" spans="1:5" s="48" customFormat="1" ht="21" customHeight="1" x14ac:dyDescent="0.2">
      <c r="A13" s="63"/>
      <c r="B13" s="64" t="s">
        <v>95</v>
      </c>
      <c r="C13" s="64"/>
      <c r="D13" s="85"/>
      <c r="E13" s="86"/>
    </row>
    <row r="14" spans="1:5" s="91" customFormat="1" ht="33.75" customHeight="1" x14ac:dyDescent="0.2">
      <c r="A14" s="87"/>
      <c r="B14" s="88" t="s">
        <v>127</v>
      </c>
      <c r="C14" s="88"/>
      <c r="D14" s="89"/>
      <c r="E14" s="90"/>
    </row>
    <row r="15" spans="1:5" s="48" customFormat="1" ht="21" customHeight="1" x14ac:dyDescent="0.2">
      <c r="A15" s="63">
        <v>6</v>
      </c>
      <c r="B15" s="64" t="s">
        <v>96</v>
      </c>
      <c r="C15" s="64"/>
      <c r="D15" s="85"/>
      <c r="E15" s="86"/>
    </row>
    <row r="16" spans="1:5" s="48" customFormat="1" ht="21" customHeight="1" x14ac:dyDescent="0.2">
      <c r="A16" s="63">
        <v>7</v>
      </c>
      <c r="B16" s="64" t="s">
        <v>97</v>
      </c>
      <c r="C16" s="64"/>
      <c r="D16" s="85">
        <v>-50612481</v>
      </c>
      <c r="E16" s="86"/>
    </row>
    <row r="17" spans="1:8" s="48" customFormat="1" ht="21" customHeight="1" x14ac:dyDescent="0.2">
      <c r="A17" s="63">
        <v>8</v>
      </c>
      <c r="B17" s="64" t="s">
        <v>98</v>
      </c>
      <c r="C17" s="64"/>
      <c r="D17" s="85"/>
      <c r="E17" s="86"/>
    </row>
    <row r="18" spans="1:8" s="95" customFormat="1" ht="34.5" customHeight="1" x14ac:dyDescent="0.2">
      <c r="A18" s="92">
        <v>9</v>
      </c>
      <c r="B18" s="93" t="s">
        <v>99</v>
      </c>
      <c r="C18" s="93"/>
      <c r="D18" s="94">
        <f>SUM(D7:D17)</f>
        <v>0</v>
      </c>
      <c r="E18" s="97"/>
      <c r="G18" s="96"/>
    </row>
    <row r="19" spans="1:8" s="91" customFormat="1" ht="32.25" customHeight="1" x14ac:dyDescent="0.2">
      <c r="A19" s="87">
        <v>10</v>
      </c>
      <c r="B19" s="88" t="s">
        <v>100</v>
      </c>
      <c r="C19" s="88"/>
      <c r="D19" s="89"/>
      <c r="E19" s="90"/>
    </row>
    <row r="20" spans="1:8" s="91" customFormat="1" ht="28.5" customHeight="1" x14ac:dyDescent="0.2">
      <c r="A20" s="87">
        <v>11</v>
      </c>
      <c r="B20" s="88" t="s">
        <v>101</v>
      </c>
      <c r="C20" s="88"/>
      <c r="D20" s="89"/>
      <c r="E20" s="90"/>
    </row>
    <row r="21" spans="1:8" s="48" customFormat="1" ht="21" customHeight="1" x14ac:dyDescent="0.2">
      <c r="A21" s="63">
        <v>12</v>
      </c>
      <c r="B21" s="64" t="s">
        <v>102</v>
      </c>
      <c r="C21" s="64"/>
      <c r="D21" s="85"/>
      <c r="E21" s="86"/>
    </row>
    <row r="22" spans="1:8" s="48" customFormat="1" ht="31.5" customHeight="1" x14ac:dyDescent="0.2">
      <c r="A22" s="63">
        <v>12.1</v>
      </c>
      <c r="B22" s="88" t="s">
        <v>103</v>
      </c>
      <c r="C22" s="64"/>
      <c r="D22" s="85"/>
      <c r="E22" s="86"/>
    </row>
    <row r="23" spans="1:8" s="48" customFormat="1" ht="21" customHeight="1" x14ac:dyDescent="0.2">
      <c r="A23" s="63">
        <v>12.2</v>
      </c>
      <c r="B23" s="64" t="s">
        <v>104</v>
      </c>
      <c r="C23" s="64"/>
      <c r="D23" s="85"/>
      <c r="E23" s="86"/>
    </row>
    <row r="24" spans="1:8" s="48" customFormat="1" ht="21" customHeight="1" x14ac:dyDescent="0.2">
      <c r="A24" s="63">
        <v>12.3</v>
      </c>
      <c r="B24" s="64" t="s">
        <v>105</v>
      </c>
      <c r="C24" s="64"/>
      <c r="D24" s="73"/>
      <c r="E24" s="74"/>
    </row>
    <row r="25" spans="1:8" s="48" customFormat="1" ht="21" customHeight="1" x14ac:dyDescent="0.2">
      <c r="A25" s="63">
        <v>12.4</v>
      </c>
      <c r="B25" s="64" t="s">
        <v>106</v>
      </c>
      <c r="C25" s="64"/>
      <c r="D25" s="85"/>
      <c r="E25" s="86"/>
    </row>
    <row r="26" spans="1:8" s="95" customFormat="1" ht="32.25" customHeight="1" x14ac:dyDescent="0.2">
      <c r="A26" s="92">
        <v>13</v>
      </c>
      <c r="B26" s="93" t="s">
        <v>107</v>
      </c>
      <c r="C26" s="93"/>
      <c r="D26" s="94"/>
      <c r="E26" s="97"/>
      <c r="G26" s="96"/>
    </row>
    <row r="27" spans="1:8" s="51" customFormat="1" ht="21" customHeight="1" x14ac:dyDescent="0.2">
      <c r="A27" s="59">
        <v>14</v>
      </c>
      <c r="B27" s="60" t="s">
        <v>108</v>
      </c>
      <c r="C27" s="60"/>
      <c r="D27" s="61"/>
      <c r="E27" s="62"/>
      <c r="G27" s="98"/>
      <c r="H27" s="98"/>
    </row>
    <row r="28" spans="1:8" s="48" customFormat="1" ht="21" customHeight="1" x14ac:dyDescent="0.2">
      <c r="A28" s="63">
        <v>15</v>
      </c>
      <c r="B28" s="64" t="s">
        <v>109</v>
      </c>
      <c r="C28" s="64"/>
      <c r="D28" s="85"/>
      <c r="E28" s="86"/>
      <c r="F28" s="79"/>
    </row>
    <row r="29" spans="1:8" s="51" customFormat="1" ht="21" customHeight="1" x14ac:dyDescent="0.2">
      <c r="A29" s="59">
        <v>16</v>
      </c>
      <c r="B29" s="60" t="s">
        <v>110</v>
      </c>
      <c r="C29" s="60"/>
      <c r="D29" s="61"/>
      <c r="E29" s="62"/>
    </row>
    <row r="30" spans="1:8" s="48" customFormat="1" ht="21" customHeight="1" thickBot="1" x14ac:dyDescent="0.25">
      <c r="A30" s="99"/>
      <c r="B30" s="100"/>
      <c r="C30" s="100"/>
      <c r="D30" s="101"/>
      <c r="E30" s="102"/>
    </row>
    <row r="31" spans="1:8" s="48" customFormat="1" ht="13.5" thickTop="1" x14ac:dyDescent="0.2"/>
    <row r="32" spans="1:8" s="48" customFormat="1" x14ac:dyDescent="0.2"/>
    <row r="33" spans="4:5" s="48" customFormat="1" x14ac:dyDescent="0.2">
      <c r="D33" s="79"/>
      <c r="E33" s="79"/>
    </row>
    <row r="34" spans="4:5" s="48" customFormat="1" x14ac:dyDescent="0.2">
      <c r="E34" s="79"/>
    </row>
    <row r="35" spans="4:5" s="48" customFormat="1" x14ac:dyDescent="0.2"/>
    <row r="36" spans="4:5" s="48" customFormat="1" x14ac:dyDescent="0.2"/>
    <row r="37" spans="4:5" s="48" customFormat="1" x14ac:dyDescent="0.2"/>
    <row r="38" spans="4:5" s="48" customFormat="1" x14ac:dyDescent="0.2"/>
    <row r="39" spans="4:5" s="48" customFormat="1" x14ac:dyDescent="0.2"/>
    <row r="40" spans="4:5" s="48" customFormat="1" x14ac:dyDescent="0.2"/>
    <row r="41" spans="4:5" s="48" customFormat="1" x14ac:dyDescent="0.2"/>
    <row r="42" spans="4:5" s="48" customFormat="1" x14ac:dyDescent="0.2"/>
    <row r="43" spans="4:5" s="48" customFormat="1" x14ac:dyDescent="0.2"/>
    <row r="44" spans="4:5" s="48" customFormat="1" x14ac:dyDescent="0.2"/>
    <row r="45" spans="4:5" s="48" customFormat="1" x14ac:dyDescent="0.2"/>
    <row r="46" spans="4:5" s="48" customFormat="1" x14ac:dyDescent="0.2"/>
    <row r="47" spans="4:5" s="48" customFormat="1" x14ac:dyDescent="0.2"/>
    <row r="48" spans="4:5" s="48" customFormat="1" x14ac:dyDescent="0.2"/>
    <row r="49" s="48" customFormat="1" x14ac:dyDescent="0.2"/>
    <row r="50" s="48" customFormat="1" x14ac:dyDescent="0.2"/>
    <row r="51" s="48" customFormat="1" x14ac:dyDescent="0.2"/>
    <row r="52" s="48" customFormat="1" x14ac:dyDescent="0.2"/>
    <row r="53" s="48" customFormat="1" x14ac:dyDescent="0.2"/>
    <row r="54" s="48" customFormat="1" x14ac:dyDescent="0.2"/>
    <row r="55" s="48" customFormat="1" x14ac:dyDescent="0.2"/>
    <row r="56" s="48" customFormat="1" x14ac:dyDescent="0.2"/>
    <row r="57" s="48" customFormat="1" x14ac:dyDescent="0.2"/>
    <row r="58" s="48" customFormat="1" x14ac:dyDescent="0.2"/>
    <row r="59" s="48" customFormat="1" x14ac:dyDescent="0.2"/>
    <row r="60" s="48" customFormat="1" x14ac:dyDescent="0.2"/>
    <row r="61" s="48" customFormat="1" x14ac:dyDescent="0.2"/>
    <row r="62" s="48" customFormat="1" x14ac:dyDescent="0.2"/>
    <row r="63" s="48" customFormat="1" x14ac:dyDescent="0.2"/>
    <row r="64" s="48" customFormat="1" x14ac:dyDescent="0.2"/>
    <row r="65" s="48" customFormat="1" x14ac:dyDescent="0.2"/>
    <row r="66" s="48" customFormat="1" x14ac:dyDescent="0.2"/>
    <row r="67" s="48" customFormat="1" x14ac:dyDescent="0.2"/>
    <row r="68" s="48" customFormat="1" x14ac:dyDescent="0.2"/>
    <row r="69" s="48" customFormat="1" x14ac:dyDescent="0.2"/>
    <row r="70" s="48" customFormat="1" x14ac:dyDescent="0.2"/>
    <row r="71" s="48" customFormat="1" x14ac:dyDescent="0.2"/>
    <row r="72" s="48" customFormat="1" x14ac:dyDescent="0.2"/>
    <row r="73" s="48" customFormat="1" x14ac:dyDescent="0.2"/>
    <row r="74" s="48" customFormat="1" x14ac:dyDescent="0.2"/>
    <row r="75" s="48" customFormat="1" x14ac:dyDescent="0.2"/>
  </sheetData>
  <phoneticPr fontId="2" type="noConversion"/>
  <pageMargins left="0.37" right="0.48" top="0.53" bottom="0.53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19" workbookViewId="0">
      <selection activeCell="C49" sqref="C49"/>
    </sheetView>
  </sheetViews>
  <sheetFormatPr defaultRowHeight="12.75" x14ac:dyDescent="0.2"/>
  <cols>
    <col min="1" max="1" width="4.85546875" customWidth="1"/>
    <col min="2" max="2" width="55.7109375" customWidth="1"/>
    <col min="3" max="3" width="14.140625" customWidth="1"/>
    <col min="4" max="4" width="14.5703125" customWidth="1"/>
    <col min="6" max="6" width="8.28515625" customWidth="1"/>
    <col min="7" max="7" width="12.5703125" customWidth="1"/>
    <col min="8" max="8" width="10.85546875" customWidth="1"/>
    <col min="9" max="9" width="11.42578125" customWidth="1"/>
    <col min="11" max="11" width="10.28515625" customWidth="1"/>
    <col min="12" max="12" width="11.28515625" customWidth="1"/>
  </cols>
  <sheetData>
    <row r="1" spans="1:7" s="51" customFormat="1" x14ac:dyDescent="0.2">
      <c r="A1" s="82"/>
      <c r="B1" s="130" t="s">
        <v>203</v>
      </c>
      <c r="C1" s="130"/>
      <c r="D1" s="130"/>
      <c r="F1" s="50"/>
      <c r="G1" s="50"/>
    </row>
    <row r="2" spans="1:7" s="51" customFormat="1" x14ac:dyDescent="0.2">
      <c r="B2" s="51" t="s">
        <v>128</v>
      </c>
    </row>
    <row r="3" spans="1:7" s="51" customFormat="1" x14ac:dyDescent="0.2">
      <c r="B3" s="51" t="s">
        <v>215</v>
      </c>
    </row>
    <row r="4" spans="1:7" s="48" customFormat="1" ht="18.75" customHeight="1" thickBot="1" x14ac:dyDescent="0.25">
      <c r="D4" s="103" t="s">
        <v>129</v>
      </c>
      <c r="E4" s="103"/>
    </row>
    <row r="5" spans="1:7" s="48" customFormat="1" ht="18.75" customHeight="1" thickTop="1" x14ac:dyDescent="0.2">
      <c r="A5" s="104"/>
      <c r="B5" s="105"/>
      <c r="C5" s="105" t="s">
        <v>212</v>
      </c>
      <c r="D5" s="106" t="s">
        <v>211</v>
      </c>
    </row>
    <row r="6" spans="1:7" s="48" customFormat="1" ht="18.75" customHeight="1" x14ac:dyDescent="0.2">
      <c r="A6" s="107"/>
      <c r="B6" s="121" t="s">
        <v>130</v>
      </c>
      <c r="C6" s="121"/>
      <c r="D6" s="108"/>
    </row>
    <row r="7" spans="1:7" s="48" customFormat="1" ht="18.75" customHeight="1" x14ac:dyDescent="0.2">
      <c r="A7" s="107"/>
      <c r="B7" s="64" t="s">
        <v>131</v>
      </c>
      <c r="C7" s="64"/>
      <c r="D7" s="65">
        <f>+'Te ardhura+shpenzime'!D27</f>
        <v>0</v>
      </c>
    </row>
    <row r="8" spans="1:7" s="48" customFormat="1" ht="18.75" customHeight="1" x14ac:dyDescent="0.2">
      <c r="A8" s="107"/>
      <c r="B8" s="64" t="s">
        <v>132</v>
      </c>
      <c r="C8" s="64"/>
      <c r="D8" s="65"/>
    </row>
    <row r="9" spans="1:7" s="112" customFormat="1" ht="18.75" customHeight="1" x14ac:dyDescent="0.2">
      <c r="A9" s="109"/>
      <c r="B9" s="110" t="s">
        <v>133</v>
      </c>
      <c r="C9" s="110"/>
      <c r="D9" s="111">
        <f>-'Te ardhura+shpenzime'!D15</f>
        <v>0</v>
      </c>
    </row>
    <row r="10" spans="1:7" s="75" customFormat="1" ht="18.75" customHeight="1" x14ac:dyDescent="0.2">
      <c r="A10" s="113"/>
      <c r="B10" s="114" t="s">
        <v>134</v>
      </c>
      <c r="C10" s="114"/>
      <c r="D10" s="73"/>
    </row>
    <row r="11" spans="1:7" s="75" customFormat="1" ht="18.75" customHeight="1" x14ac:dyDescent="0.2">
      <c r="A11" s="113"/>
      <c r="B11" s="114" t="s">
        <v>158</v>
      </c>
      <c r="C11" s="114"/>
      <c r="D11" s="73"/>
    </row>
    <row r="12" spans="1:7" s="75" customFormat="1" ht="18.75" customHeight="1" x14ac:dyDescent="0.2">
      <c r="A12" s="113"/>
      <c r="B12" s="114" t="s">
        <v>135</v>
      </c>
      <c r="C12" s="114"/>
      <c r="D12" s="73"/>
    </row>
    <row r="13" spans="1:7" s="75" customFormat="1" ht="18.75" customHeight="1" x14ac:dyDescent="0.2">
      <c r="A13" s="113"/>
      <c r="B13" s="114" t="s">
        <v>190</v>
      </c>
      <c r="C13" s="114">
        <f>'AKTIVI PASIV  11'!D30-'AKTIVI PASIV  11'!E30</f>
        <v>-5878849</v>
      </c>
      <c r="D13" s="73">
        <f>+'AKTIVI PASIV  11'!E30-'AKTIVI PASIV  11'!D30</f>
        <v>5878849</v>
      </c>
    </row>
    <row r="14" spans="1:7" s="112" customFormat="1" ht="29.25" customHeight="1" x14ac:dyDescent="0.2">
      <c r="A14" s="109"/>
      <c r="B14" s="115" t="s">
        <v>136</v>
      </c>
      <c r="C14" s="137">
        <f>'AKTIVI PASIV  11'!D14-'AKTIVI PASIV  11'!E14</f>
        <v>6552315</v>
      </c>
      <c r="D14" s="111">
        <v>553509</v>
      </c>
    </row>
    <row r="15" spans="1:7" s="75" customFormat="1" ht="21" customHeight="1" x14ac:dyDescent="0.2">
      <c r="A15" s="113"/>
      <c r="B15" s="72" t="s">
        <v>137</v>
      </c>
      <c r="C15" s="72">
        <f>'AKTIVI PASIV  11'!D20-'AKTIVI PASIV  11'!E20</f>
        <v>62530417</v>
      </c>
      <c r="D15" s="111">
        <v>0</v>
      </c>
    </row>
    <row r="16" spans="1:7" s="75" customFormat="1" ht="20.25" customHeight="1" x14ac:dyDescent="0.2">
      <c r="A16" s="113"/>
      <c r="B16" s="72" t="s">
        <v>138</v>
      </c>
      <c r="C16" s="72">
        <f>'AKTIVI PASIV  11'!J24-'AKTIVI PASIV  11'!I24</f>
        <v>-48691025</v>
      </c>
      <c r="D16" s="73">
        <f>+'AKTIVI PASIV  11'!I34-'AKTIVI PASIV  11'!J34</f>
        <v>0</v>
      </c>
      <c r="G16" s="116"/>
    </row>
    <row r="17" spans="1:7" s="75" customFormat="1" ht="18.75" customHeight="1" x14ac:dyDescent="0.2">
      <c r="A17" s="113"/>
      <c r="B17" s="60" t="s">
        <v>139</v>
      </c>
      <c r="C17" s="108">
        <f>SUM(C12:C16)</f>
        <v>14512858</v>
      </c>
      <c r="D17" s="61">
        <f>SUM(D7:D16)</f>
        <v>6432358</v>
      </c>
    </row>
    <row r="18" spans="1:7" s="75" customFormat="1" ht="18.75" customHeight="1" x14ac:dyDescent="0.2">
      <c r="A18" s="113"/>
      <c r="B18" s="72" t="s">
        <v>140</v>
      </c>
      <c r="C18" s="72"/>
      <c r="D18" s="73"/>
    </row>
    <row r="19" spans="1:7" s="75" customFormat="1" ht="18.75" customHeight="1" x14ac:dyDescent="0.2">
      <c r="A19" s="113"/>
      <c r="B19" s="72" t="s">
        <v>192</v>
      </c>
      <c r="C19" s="72"/>
      <c r="D19" s="73">
        <f>-'Te ardhura+shpenzime'!D28</f>
        <v>0</v>
      </c>
    </row>
    <row r="20" spans="1:7" s="119" customFormat="1" ht="18.75" customHeight="1" x14ac:dyDescent="0.2">
      <c r="A20" s="117"/>
      <c r="B20" s="123" t="s">
        <v>154</v>
      </c>
      <c r="C20" s="123"/>
      <c r="D20" s="118">
        <f>SUM(D18:D19)</f>
        <v>0</v>
      </c>
    </row>
    <row r="21" spans="1:7" s="75" customFormat="1" ht="18.75" customHeight="1" x14ac:dyDescent="0.2">
      <c r="A21" s="113"/>
      <c r="B21" s="72"/>
      <c r="C21" s="72"/>
      <c r="D21" s="61"/>
    </row>
    <row r="22" spans="1:7" s="75" customFormat="1" ht="18.75" customHeight="1" x14ac:dyDescent="0.2">
      <c r="A22" s="113"/>
      <c r="B22" s="60" t="s">
        <v>141</v>
      </c>
      <c r="C22" s="60"/>
      <c r="D22" s="73"/>
      <c r="G22" s="116"/>
    </row>
    <row r="23" spans="1:7" s="75" customFormat="1" ht="18.75" customHeight="1" x14ac:dyDescent="0.2">
      <c r="A23" s="113"/>
      <c r="B23" s="72" t="s">
        <v>142</v>
      </c>
      <c r="C23" s="72"/>
      <c r="D23" s="73"/>
    </row>
    <row r="24" spans="1:7" s="75" customFormat="1" ht="18.75" customHeight="1" x14ac:dyDescent="0.2">
      <c r="A24" s="113"/>
      <c r="B24" s="72" t="s">
        <v>143</v>
      </c>
      <c r="C24" s="72"/>
      <c r="D24" s="73">
        <f>-'AKTIVI PASIV  11'!D44+'AKTIVI PASIV  11'!E44+'Te ardhura+shpenzime'!D15+'AKTIVI PASIV  11'!E50-'AKTIVI PASIV  11'!D50</f>
        <v>0</v>
      </c>
    </row>
    <row r="25" spans="1:7" s="75" customFormat="1" ht="18.75" customHeight="1" x14ac:dyDescent="0.2">
      <c r="A25" s="113"/>
      <c r="B25" s="72" t="s">
        <v>144</v>
      </c>
      <c r="C25" s="72"/>
      <c r="D25" s="73"/>
    </row>
    <row r="26" spans="1:7" s="75" customFormat="1" ht="18.75" customHeight="1" x14ac:dyDescent="0.2">
      <c r="A26" s="113"/>
      <c r="B26" s="72" t="s">
        <v>145</v>
      </c>
      <c r="C26" s="72">
        <v>97000</v>
      </c>
      <c r="D26" s="73"/>
    </row>
    <row r="27" spans="1:7" s="75" customFormat="1" ht="18.75" customHeight="1" x14ac:dyDescent="0.2">
      <c r="A27" s="113"/>
      <c r="B27" s="72" t="s">
        <v>146</v>
      </c>
      <c r="C27" s="72"/>
      <c r="D27" s="73"/>
    </row>
    <row r="28" spans="1:7" s="119" customFormat="1" ht="18.75" customHeight="1" x14ac:dyDescent="0.2">
      <c r="A28" s="117"/>
      <c r="B28" s="123" t="s">
        <v>153</v>
      </c>
      <c r="C28" s="123"/>
      <c r="D28" s="73">
        <f>SUM(D23:D27)</f>
        <v>0</v>
      </c>
    </row>
    <row r="29" spans="1:7" s="75" customFormat="1" ht="18.75" customHeight="1" x14ac:dyDescent="0.2">
      <c r="A29" s="113"/>
      <c r="B29" s="60" t="s">
        <v>147</v>
      </c>
      <c r="C29" s="60"/>
      <c r="D29" s="73"/>
    </row>
    <row r="30" spans="1:7" s="75" customFormat="1" ht="18.75" customHeight="1" x14ac:dyDescent="0.2">
      <c r="A30" s="113"/>
      <c r="B30" s="72" t="s">
        <v>148</v>
      </c>
      <c r="C30" s="72"/>
      <c r="D30" s="73"/>
    </row>
    <row r="31" spans="1:7" s="75" customFormat="1" ht="18.75" customHeight="1" x14ac:dyDescent="0.2">
      <c r="A31" s="113"/>
      <c r="B31" s="72" t="s">
        <v>149</v>
      </c>
      <c r="C31" s="72"/>
      <c r="D31" s="73"/>
      <c r="G31" s="116">
        <f>C34+C36</f>
        <v>0</v>
      </c>
    </row>
    <row r="32" spans="1:7" s="75" customFormat="1" ht="18.75" customHeight="1" x14ac:dyDescent="0.2">
      <c r="A32" s="113"/>
      <c r="B32" s="72" t="s">
        <v>150</v>
      </c>
      <c r="C32" s="72"/>
      <c r="D32" s="73"/>
    </row>
    <row r="33" spans="1:7" s="75" customFormat="1" ht="18.75" customHeight="1" x14ac:dyDescent="0.2">
      <c r="A33" s="113"/>
      <c r="B33" s="72" t="s">
        <v>151</v>
      </c>
      <c r="C33" s="72"/>
      <c r="D33" s="73"/>
    </row>
    <row r="34" spans="1:7" s="75" customFormat="1" ht="18.75" customHeight="1" x14ac:dyDescent="0.2">
      <c r="A34" s="113"/>
      <c r="B34" s="123" t="s">
        <v>152</v>
      </c>
      <c r="C34" s="123">
        <f>SUM(C17:C33)</f>
        <v>14609858</v>
      </c>
      <c r="D34" s="123">
        <f>SUM(D17:D33)</f>
        <v>6432358</v>
      </c>
      <c r="G34" s="116"/>
    </row>
    <row r="35" spans="1:7" s="75" customFormat="1" ht="18.75" customHeight="1" x14ac:dyDescent="0.2">
      <c r="A35" s="113"/>
      <c r="B35" s="72"/>
      <c r="C35" s="72"/>
      <c r="D35" s="122"/>
      <c r="G35" s="116"/>
    </row>
    <row r="36" spans="1:7" s="75" customFormat="1" ht="18.75" customHeight="1" x14ac:dyDescent="0.2">
      <c r="A36" s="113"/>
      <c r="B36" s="60" t="s">
        <v>155</v>
      </c>
      <c r="C36" s="60">
        <f>C38-C37</f>
        <v>-14609858</v>
      </c>
      <c r="D36" s="73">
        <f>SUM(D38-D37)</f>
        <v>14539217</v>
      </c>
      <c r="F36" s="165"/>
      <c r="G36" s="165"/>
    </row>
    <row r="37" spans="1:7" s="75" customFormat="1" ht="18.75" customHeight="1" x14ac:dyDescent="0.2">
      <c r="A37" s="113"/>
      <c r="B37" s="60" t="s">
        <v>156</v>
      </c>
      <c r="C37" s="60">
        <v>14646132</v>
      </c>
      <c r="D37" s="61">
        <v>106915</v>
      </c>
      <c r="F37" s="116"/>
      <c r="G37" s="116"/>
    </row>
    <row r="38" spans="1:7" s="75" customFormat="1" ht="18.75" customHeight="1" x14ac:dyDescent="0.2">
      <c r="A38" s="113"/>
      <c r="B38" s="60" t="s">
        <v>157</v>
      </c>
      <c r="C38" s="60">
        <v>36274</v>
      </c>
      <c r="D38" s="61">
        <v>14646132</v>
      </c>
      <c r="F38" s="165"/>
      <c r="G38" s="165"/>
    </row>
    <row r="39" spans="1:7" s="48" customFormat="1" ht="18.75" customHeight="1" thickBot="1" x14ac:dyDescent="0.25">
      <c r="A39" s="120"/>
      <c r="B39" s="100"/>
      <c r="C39" s="100"/>
      <c r="D39" s="100"/>
      <c r="G39" s="79"/>
    </row>
    <row r="40" spans="1:7" s="48" customFormat="1" ht="13.5" thickTop="1" x14ac:dyDescent="0.2">
      <c r="G40" s="79"/>
    </row>
    <row r="41" spans="1:7" s="48" customFormat="1" x14ac:dyDescent="0.2">
      <c r="D41" s="79"/>
    </row>
    <row r="42" spans="1:7" s="48" customFormat="1" x14ac:dyDescent="0.2">
      <c r="D42" s="79"/>
    </row>
    <row r="43" spans="1:7" s="48" customFormat="1" x14ac:dyDescent="0.2"/>
    <row r="44" spans="1:7" s="48" customFormat="1" x14ac:dyDescent="0.2"/>
    <row r="45" spans="1:7" s="48" customFormat="1" x14ac:dyDescent="0.2">
      <c r="E45" s="79"/>
    </row>
    <row r="46" spans="1:7" s="48" customFormat="1" x14ac:dyDescent="0.2"/>
    <row r="47" spans="1:7" s="48" customFormat="1" x14ac:dyDescent="0.2"/>
    <row r="48" spans="1:7" s="48" customFormat="1" x14ac:dyDescent="0.2"/>
    <row r="49" s="48" customFormat="1" x14ac:dyDescent="0.2"/>
    <row r="50" s="48" customFormat="1" x14ac:dyDescent="0.2"/>
    <row r="51" s="48" customFormat="1" x14ac:dyDescent="0.2"/>
    <row r="52" s="48" customFormat="1" x14ac:dyDescent="0.2"/>
    <row r="53" s="48" customFormat="1" x14ac:dyDescent="0.2"/>
    <row r="54" s="48" customFormat="1" x14ac:dyDescent="0.2"/>
    <row r="55" s="48" customFormat="1" x14ac:dyDescent="0.2"/>
    <row r="56" s="48" customFormat="1" x14ac:dyDescent="0.2"/>
  </sheetData>
  <mergeCells count="2">
    <mergeCell ref="F38:G38"/>
    <mergeCell ref="F36:G36"/>
  </mergeCells>
  <phoneticPr fontId="2" type="noConversion"/>
  <pageMargins left="0.28000000000000003" right="0.31" top="0.59" bottom="0.43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workbookViewId="0">
      <selection activeCell="D22" sqref="D22"/>
    </sheetView>
  </sheetViews>
  <sheetFormatPr defaultRowHeight="12.75" x14ac:dyDescent="0.2"/>
  <cols>
    <col min="1" max="1" width="42" customWidth="1"/>
    <col min="2" max="2" width="11.28515625" bestFit="1" customWidth="1"/>
    <col min="4" max="4" width="8.28515625" customWidth="1"/>
    <col min="5" max="5" width="5.42578125" customWidth="1"/>
    <col min="6" max="6" width="10.85546875" customWidth="1"/>
    <col min="7" max="7" width="12.28515625" customWidth="1"/>
    <col min="9" max="9" width="10.28515625" customWidth="1"/>
    <col min="10" max="10" width="11.28515625" customWidth="1"/>
  </cols>
  <sheetData>
    <row r="2" spans="1:10" x14ac:dyDescent="0.2">
      <c r="A2" s="130" t="s">
        <v>204</v>
      </c>
      <c r="B2" s="2"/>
      <c r="C2" s="2"/>
      <c r="D2" s="4"/>
      <c r="E2" s="4"/>
      <c r="F2" s="2"/>
      <c r="G2" s="2"/>
      <c r="H2" s="2"/>
      <c r="I2" s="2"/>
      <c r="J2" s="2"/>
    </row>
    <row r="3" spans="1:10" x14ac:dyDescent="0.2">
      <c r="A3" s="2"/>
      <c r="B3" s="2" t="s">
        <v>111</v>
      </c>
      <c r="C3" s="2"/>
      <c r="D3" s="2"/>
      <c r="E3" s="2"/>
      <c r="F3" s="2"/>
      <c r="G3" s="2"/>
      <c r="H3" s="2"/>
      <c r="I3" s="2"/>
      <c r="J3" s="2"/>
    </row>
    <row r="4" spans="1:10" ht="13.5" thickBot="1" x14ac:dyDescent="0.25">
      <c r="A4" s="2"/>
      <c r="B4" s="2" t="s">
        <v>216</v>
      </c>
      <c r="C4" s="2"/>
      <c r="D4" s="2"/>
      <c r="E4" s="2"/>
      <c r="F4" s="2"/>
      <c r="G4" s="2"/>
      <c r="H4" s="2"/>
      <c r="I4" s="2"/>
      <c r="J4" s="2"/>
    </row>
    <row r="5" spans="1:10" ht="13.5" thickTop="1" x14ac:dyDescent="0.2">
      <c r="A5" s="5"/>
      <c r="B5" s="3" t="s">
        <v>113</v>
      </c>
      <c r="C5" s="3"/>
      <c r="D5" s="3"/>
      <c r="E5" s="3"/>
      <c r="F5" s="3"/>
      <c r="G5" s="3"/>
      <c r="H5" s="3"/>
      <c r="I5" s="3"/>
      <c r="J5" s="14"/>
    </row>
    <row r="6" spans="1:10" ht="84" x14ac:dyDescent="0.2">
      <c r="A6" s="7"/>
      <c r="B6" s="8" t="s">
        <v>77</v>
      </c>
      <c r="C6" s="8" t="s">
        <v>114</v>
      </c>
      <c r="D6" s="8" t="s">
        <v>126</v>
      </c>
      <c r="E6" s="8" t="s">
        <v>115</v>
      </c>
      <c r="F6" s="8" t="s">
        <v>116</v>
      </c>
      <c r="G6" s="8" t="s">
        <v>119</v>
      </c>
      <c r="H6" s="8" t="s">
        <v>82</v>
      </c>
      <c r="I6" s="8" t="s">
        <v>117</v>
      </c>
      <c r="J6" s="9" t="s">
        <v>118</v>
      </c>
    </row>
    <row r="7" spans="1:10" x14ac:dyDescent="0.2">
      <c r="A7" s="10" t="s">
        <v>193</v>
      </c>
      <c r="B7" s="131">
        <v>100000</v>
      </c>
      <c r="C7" s="131">
        <v>0</v>
      </c>
      <c r="D7" s="131">
        <v>0</v>
      </c>
      <c r="E7" s="131">
        <v>0</v>
      </c>
      <c r="F7" s="131">
        <v>0</v>
      </c>
      <c r="G7" s="131">
        <v>0</v>
      </c>
      <c r="H7" s="131">
        <v>0</v>
      </c>
      <c r="I7" s="131">
        <v>0</v>
      </c>
      <c r="J7" s="132">
        <v>100000</v>
      </c>
    </row>
    <row r="8" spans="1:10" ht="24" x14ac:dyDescent="0.2">
      <c r="A8" s="11" t="s">
        <v>165</v>
      </c>
      <c r="B8" s="15"/>
      <c r="C8" s="15"/>
      <c r="D8" s="15"/>
      <c r="E8" s="15"/>
      <c r="F8" s="15"/>
      <c r="G8" s="15"/>
      <c r="H8" s="15"/>
      <c r="I8" s="15"/>
      <c r="J8" s="133">
        <v>0</v>
      </c>
    </row>
    <row r="9" spans="1:10" ht="36" x14ac:dyDescent="0.2">
      <c r="A9" s="11" t="s">
        <v>166</v>
      </c>
      <c r="B9" s="16"/>
      <c r="C9" s="16"/>
      <c r="D9" s="16"/>
      <c r="E9" s="16"/>
      <c r="F9" s="16"/>
      <c r="G9" s="16"/>
      <c r="H9" s="16"/>
      <c r="I9" s="16"/>
      <c r="J9" s="133">
        <v>0</v>
      </c>
    </row>
    <row r="10" spans="1:10" x14ac:dyDescent="0.2">
      <c r="A10" s="12" t="s">
        <v>120</v>
      </c>
      <c r="B10" s="17"/>
      <c r="C10" s="16"/>
      <c r="D10" s="16"/>
      <c r="E10" s="16"/>
      <c r="F10" s="16"/>
      <c r="G10" s="16">
        <v>0</v>
      </c>
      <c r="H10" s="16"/>
      <c r="I10" s="16"/>
      <c r="J10" s="133">
        <v>0</v>
      </c>
    </row>
    <row r="11" spans="1:10" x14ac:dyDescent="0.2">
      <c r="A11" s="12" t="s">
        <v>121</v>
      </c>
      <c r="B11" s="16"/>
      <c r="C11" s="16"/>
      <c r="D11" s="16"/>
      <c r="E11" s="16"/>
      <c r="F11" s="16"/>
      <c r="G11" s="16"/>
      <c r="H11" s="16"/>
      <c r="I11" s="16"/>
      <c r="J11" s="133">
        <v>0</v>
      </c>
    </row>
    <row r="12" spans="1:10" x14ac:dyDescent="0.2">
      <c r="A12" s="12" t="s">
        <v>122</v>
      </c>
      <c r="B12" s="16"/>
      <c r="C12" s="16"/>
      <c r="D12" s="16"/>
      <c r="E12" s="16"/>
      <c r="F12" s="16"/>
      <c r="G12" s="125"/>
      <c r="H12" s="16"/>
      <c r="I12" s="16"/>
      <c r="J12" s="136"/>
    </row>
    <row r="13" spans="1:10" x14ac:dyDescent="0.2">
      <c r="A13" s="12" t="s">
        <v>167</v>
      </c>
      <c r="B13" s="16"/>
      <c r="C13" s="16"/>
      <c r="D13" s="16"/>
      <c r="E13" s="16"/>
      <c r="F13" s="16"/>
      <c r="G13" s="16"/>
      <c r="H13" s="16"/>
      <c r="I13" s="16"/>
      <c r="J13" s="133"/>
    </row>
    <row r="14" spans="1:10" x14ac:dyDescent="0.2">
      <c r="A14" s="12" t="s">
        <v>123</v>
      </c>
      <c r="B14" s="16"/>
      <c r="C14" s="16"/>
      <c r="D14" s="16"/>
      <c r="E14" s="16"/>
      <c r="F14" s="16"/>
      <c r="G14" s="16"/>
      <c r="H14" s="16"/>
      <c r="I14" s="16"/>
      <c r="J14" s="133">
        <v>0</v>
      </c>
    </row>
    <row r="15" spans="1:10" x14ac:dyDescent="0.2">
      <c r="A15" s="12" t="s">
        <v>124</v>
      </c>
      <c r="B15" s="16"/>
      <c r="C15" s="16"/>
      <c r="D15" s="16"/>
      <c r="E15" s="16"/>
      <c r="F15" s="16"/>
      <c r="G15" s="16"/>
      <c r="H15" s="16"/>
      <c r="I15" s="16"/>
      <c r="J15" s="133">
        <v>0</v>
      </c>
    </row>
    <row r="16" spans="1:10" x14ac:dyDescent="0.2">
      <c r="A16" s="11" t="s">
        <v>125</v>
      </c>
      <c r="B16" s="15"/>
      <c r="C16" s="15"/>
      <c r="D16" s="15"/>
      <c r="E16" s="15"/>
      <c r="F16" s="15"/>
      <c r="G16" s="15"/>
      <c r="H16" s="15"/>
      <c r="I16" s="15"/>
      <c r="J16" s="133">
        <v>0</v>
      </c>
    </row>
    <row r="17" spans="1:10" ht="13.5" thickBot="1" x14ac:dyDescent="0.25">
      <c r="A17" s="13" t="s">
        <v>195</v>
      </c>
      <c r="B17" s="134">
        <v>100000</v>
      </c>
      <c r="C17" s="134">
        <v>0</v>
      </c>
      <c r="D17" s="134">
        <v>0</v>
      </c>
      <c r="E17" s="134">
        <v>0</v>
      </c>
      <c r="F17" s="134">
        <v>0</v>
      </c>
      <c r="G17" s="134">
        <v>0</v>
      </c>
      <c r="H17" s="134">
        <v>0</v>
      </c>
      <c r="I17" s="134">
        <v>0</v>
      </c>
      <c r="J17" s="135">
        <v>100000</v>
      </c>
    </row>
    <row r="18" spans="1:10" ht="24.75" thickTop="1" x14ac:dyDescent="0.2">
      <c r="A18" s="11" t="s">
        <v>165</v>
      </c>
      <c r="B18" s="15"/>
      <c r="C18" s="15"/>
      <c r="D18" s="15"/>
      <c r="E18" s="15"/>
      <c r="F18" s="15"/>
      <c r="G18" s="15"/>
      <c r="H18" s="15"/>
      <c r="I18" s="15"/>
      <c r="J18" s="133">
        <v>0</v>
      </c>
    </row>
    <row r="19" spans="1:10" ht="36" x14ac:dyDescent="0.2">
      <c r="A19" s="11" t="s">
        <v>166</v>
      </c>
      <c r="B19" s="16"/>
      <c r="C19" s="16"/>
      <c r="D19" s="16"/>
      <c r="E19" s="16"/>
      <c r="F19" s="16"/>
      <c r="G19" s="16"/>
      <c r="H19" s="16"/>
      <c r="I19" s="16"/>
      <c r="J19" s="133">
        <v>0</v>
      </c>
    </row>
    <row r="20" spans="1:10" x14ac:dyDescent="0.2">
      <c r="A20" s="12" t="s">
        <v>120</v>
      </c>
      <c r="B20" s="17"/>
      <c r="C20" s="16"/>
      <c r="D20" s="16"/>
      <c r="E20" s="16"/>
      <c r="F20" s="16"/>
      <c r="G20" s="16">
        <v>0</v>
      </c>
      <c r="H20" s="16"/>
      <c r="I20" s="16"/>
      <c r="J20" s="133">
        <v>0</v>
      </c>
    </row>
    <row r="21" spans="1:10" x14ac:dyDescent="0.2">
      <c r="A21" s="12" t="s">
        <v>121</v>
      </c>
      <c r="B21" s="16"/>
      <c r="C21" s="16"/>
      <c r="D21" s="16"/>
      <c r="E21" s="16"/>
      <c r="F21" s="16"/>
      <c r="G21" s="16"/>
      <c r="H21" s="16"/>
      <c r="I21" s="16"/>
      <c r="J21" s="133">
        <v>0</v>
      </c>
    </row>
    <row r="22" spans="1:10" x14ac:dyDescent="0.2">
      <c r="A22" s="12" t="s">
        <v>122</v>
      </c>
      <c r="B22" s="16"/>
      <c r="C22" s="16"/>
      <c r="D22" s="16"/>
      <c r="E22" s="16"/>
      <c r="F22" s="16"/>
      <c r="G22" s="125"/>
      <c r="H22" s="16"/>
      <c r="I22" s="16"/>
      <c r="J22" s="136"/>
    </row>
    <row r="23" spans="1:10" x14ac:dyDescent="0.2">
      <c r="A23" s="12" t="s">
        <v>167</v>
      </c>
      <c r="B23" s="16"/>
      <c r="C23" s="16"/>
      <c r="D23" s="16"/>
      <c r="E23" s="16"/>
      <c r="F23" s="16"/>
      <c r="G23" s="16"/>
      <c r="H23" s="16"/>
      <c r="I23" s="16"/>
      <c r="J23" s="133"/>
    </row>
    <row r="24" spans="1:10" x14ac:dyDescent="0.2">
      <c r="A24" s="12" t="s">
        <v>123</v>
      </c>
      <c r="B24" s="16"/>
      <c r="C24" s="16"/>
      <c r="D24" s="16"/>
      <c r="E24" s="16"/>
      <c r="F24" s="16"/>
      <c r="G24" s="16"/>
      <c r="H24" s="16"/>
      <c r="I24" s="16"/>
      <c r="J24" s="133">
        <v>0</v>
      </c>
    </row>
    <row r="25" spans="1:10" x14ac:dyDescent="0.2">
      <c r="A25" s="12" t="s">
        <v>124</v>
      </c>
      <c r="B25" s="16"/>
      <c r="C25" s="16"/>
      <c r="D25" s="16"/>
      <c r="E25" s="16"/>
      <c r="F25" s="16"/>
      <c r="G25" s="16"/>
      <c r="H25" s="16"/>
      <c r="I25" s="16"/>
      <c r="J25" s="133">
        <v>0</v>
      </c>
    </row>
    <row r="26" spans="1:10" x14ac:dyDescent="0.2">
      <c r="A26" s="11" t="s">
        <v>125</v>
      </c>
      <c r="B26" s="15"/>
      <c r="C26" s="15"/>
      <c r="D26" s="15"/>
      <c r="E26" s="15"/>
      <c r="F26" s="15"/>
      <c r="G26" s="15"/>
      <c r="H26" s="15"/>
      <c r="I26" s="15"/>
      <c r="J26" s="133">
        <v>0</v>
      </c>
    </row>
    <row r="27" spans="1:10" ht="13.5" thickBot="1" x14ac:dyDescent="0.25">
      <c r="A27" s="13" t="s">
        <v>217</v>
      </c>
      <c r="B27" s="134">
        <v>100000</v>
      </c>
      <c r="C27" s="134">
        <v>0</v>
      </c>
      <c r="D27" s="134">
        <v>0</v>
      </c>
      <c r="E27" s="134">
        <v>0</v>
      </c>
      <c r="F27" s="134">
        <v>0</v>
      </c>
      <c r="G27" s="134">
        <v>0</v>
      </c>
      <c r="H27" s="134">
        <v>0</v>
      </c>
      <c r="I27" s="134">
        <v>0</v>
      </c>
      <c r="J27" s="135">
        <v>100000</v>
      </c>
    </row>
    <row r="28" spans="1:10" ht="13.5" thickTop="1" x14ac:dyDescent="0.2"/>
  </sheetData>
  <phoneticPr fontId="2" type="noConversion"/>
  <pageMargins left="0.22" right="0.17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workbookViewId="0">
      <selection activeCell="H14" sqref="H14"/>
    </sheetView>
  </sheetViews>
  <sheetFormatPr defaultRowHeight="12.75" x14ac:dyDescent="0.2"/>
  <cols>
    <col min="1" max="1" width="6.5703125" customWidth="1"/>
    <col min="2" max="2" width="17.7109375" customWidth="1"/>
    <col min="4" max="4" width="11" customWidth="1"/>
    <col min="5" max="5" width="10.7109375" customWidth="1"/>
    <col min="6" max="6" width="14.7109375" customWidth="1"/>
  </cols>
  <sheetData>
    <row r="2" spans="1:6" x14ac:dyDescent="0.2">
      <c r="A2" s="139"/>
      <c r="B2" s="140" t="s">
        <v>221</v>
      </c>
      <c r="C2" s="140"/>
      <c r="D2" s="140"/>
      <c r="E2" s="140"/>
    </row>
    <row r="3" spans="1:6" x14ac:dyDescent="0.2">
      <c r="A3" s="139"/>
      <c r="B3" s="139"/>
      <c r="C3" s="139" t="s">
        <v>222</v>
      </c>
      <c r="D3" s="139"/>
      <c r="E3" s="139"/>
      <c r="F3" s="139"/>
    </row>
    <row r="4" spans="1:6" x14ac:dyDescent="0.2">
      <c r="A4" s="139"/>
      <c r="B4" s="140" t="s">
        <v>223</v>
      </c>
      <c r="C4" s="140" t="s">
        <v>224</v>
      </c>
      <c r="E4" s="140"/>
      <c r="F4" s="140"/>
    </row>
    <row r="5" spans="1:6" x14ac:dyDescent="0.2">
      <c r="A5" s="139"/>
      <c r="B5" s="140" t="s">
        <v>225</v>
      </c>
      <c r="C5" s="140" t="s">
        <v>197</v>
      </c>
      <c r="D5" s="140"/>
      <c r="E5" s="140"/>
      <c r="F5" s="140"/>
    </row>
    <row r="6" spans="1:6" x14ac:dyDescent="0.2">
      <c r="A6" s="139"/>
      <c r="B6" s="140" t="s">
        <v>226</v>
      </c>
      <c r="C6" s="140" t="s">
        <v>227</v>
      </c>
      <c r="D6" s="140"/>
      <c r="F6" s="140"/>
    </row>
    <row r="7" spans="1:6" x14ac:dyDescent="0.2">
      <c r="A7" s="139"/>
      <c r="B7" s="140" t="s">
        <v>240</v>
      </c>
      <c r="C7" s="140"/>
      <c r="D7" s="140" t="s">
        <v>228</v>
      </c>
      <c r="E7" s="140" t="s">
        <v>229</v>
      </c>
      <c r="F7" s="140" t="s">
        <v>230</v>
      </c>
    </row>
    <row r="8" spans="1:6" x14ac:dyDescent="0.2">
      <c r="A8" s="139"/>
      <c r="B8" s="140"/>
      <c r="C8" s="140"/>
      <c r="D8" s="140"/>
      <c r="E8" s="140"/>
      <c r="F8" s="140"/>
    </row>
    <row r="10" spans="1:6" x14ac:dyDescent="0.2">
      <c r="A10" s="141" t="s">
        <v>87</v>
      </c>
      <c r="B10" s="141" t="s">
        <v>231</v>
      </c>
      <c r="C10" s="141" t="s">
        <v>232</v>
      </c>
      <c r="D10" s="141" t="s">
        <v>233</v>
      </c>
      <c r="E10" s="141" t="s">
        <v>234</v>
      </c>
      <c r="F10" s="141" t="s">
        <v>235</v>
      </c>
    </row>
    <row r="11" spans="1:6" x14ac:dyDescent="0.2">
      <c r="A11" s="142">
        <v>1</v>
      </c>
      <c r="B11" s="143" t="s">
        <v>236</v>
      </c>
      <c r="C11" s="142" t="s">
        <v>237</v>
      </c>
      <c r="D11" s="143">
        <v>150034</v>
      </c>
      <c r="E11" s="143">
        <v>79.435000000000002</v>
      </c>
      <c r="F11" s="144">
        <v>11917936</v>
      </c>
    </row>
    <row r="12" spans="1:6" x14ac:dyDescent="0.2">
      <c r="A12" s="143"/>
      <c r="B12" s="143"/>
      <c r="C12" s="143"/>
      <c r="D12" s="143"/>
      <c r="E12" s="143"/>
      <c r="F12" s="143"/>
    </row>
    <row r="13" spans="1:6" x14ac:dyDescent="0.2">
      <c r="A13" s="143"/>
      <c r="B13" s="143"/>
      <c r="C13" s="143"/>
      <c r="D13" s="143"/>
      <c r="E13" s="143"/>
      <c r="F13" s="143"/>
    </row>
    <row r="14" spans="1:6" x14ac:dyDescent="0.2">
      <c r="A14" s="143"/>
      <c r="B14" s="143"/>
      <c r="C14" s="143"/>
      <c r="D14" s="143"/>
      <c r="E14" s="143"/>
      <c r="F14" s="143"/>
    </row>
    <row r="15" spans="1:6" x14ac:dyDescent="0.2">
      <c r="A15" s="143"/>
      <c r="B15" s="143"/>
      <c r="C15" s="143"/>
      <c r="D15" s="143"/>
      <c r="E15" s="143"/>
      <c r="F15" s="143"/>
    </row>
    <row r="16" spans="1:6" x14ac:dyDescent="0.2">
      <c r="A16" s="143"/>
      <c r="B16" s="143"/>
      <c r="C16" s="143"/>
      <c r="D16" s="143"/>
      <c r="E16" s="143"/>
      <c r="F16" s="143"/>
    </row>
    <row r="17" spans="1:6" x14ac:dyDescent="0.2">
      <c r="A17" s="143"/>
      <c r="B17" s="143"/>
      <c r="C17" s="143"/>
      <c r="D17" s="143"/>
      <c r="E17" s="143"/>
      <c r="F17" s="143"/>
    </row>
    <row r="18" spans="1:6" x14ac:dyDescent="0.2">
      <c r="A18" s="143"/>
      <c r="B18" s="143"/>
      <c r="C18" s="143"/>
      <c r="D18" s="143"/>
      <c r="E18" s="143"/>
      <c r="F18" s="143"/>
    </row>
    <row r="20" spans="1:6" ht="15" x14ac:dyDescent="0.25">
      <c r="E20" s="145" t="s">
        <v>238</v>
      </c>
      <c r="F20" s="145"/>
    </row>
    <row r="21" spans="1:6" ht="15" x14ac:dyDescent="0.25">
      <c r="E21" s="145" t="s">
        <v>239</v>
      </c>
      <c r="F21" s="14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4"/>
  <sheetViews>
    <sheetView topLeftCell="A6" workbookViewId="0">
      <selection activeCell="A2" sqref="A2:E34"/>
    </sheetView>
  </sheetViews>
  <sheetFormatPr defaultRowHeight="12.75" x14ac:dyDescent="0.2"/>
  <cols>
    <col min="1" max="1" width="6.7109375" customWidth="1"/>
    <col min="2" max="2" width="23.140625" customWidth="1"/>
    <col min="3" max="3" width="14.140625" customWidth="1"/>
    <col min="4" max="4" width="14" customWidth="1"/>
    <col min="5" max="5" width="17.7109375" customWidth="1"/>
  </cols>
  <sheetData>
    <row r="2" spans="1:5" x14ac:dyDescent="0.2">
      <c r="A2" s="139"/>
      <c r="B2" s="140" t="s">
        <v>247</v>
      </c>
      <c r="C2" s="140"/>
      <c r="D2" s="140"/>
      <c r="E2" s="140"/>
    </row>
    <row r="3" spans="1:5" x14ac:dyDescent="0.2">
      <c r="A3" s="139"/>
      <c r="B3" s="140" t="s">
        <v>230</v>
      </c>
      <c r="C3" s="140"/>
      <c r="D3" s="140"/>
      <c r="E3" s="140"/>
    </row>
    <row r="4" spans="1:5" x14ac:dyDescent="0.2">
      <c r="A4" s="139"/>
      <c r="B4" s="140" t="s">
        <v>241</v>
      </c>
      <c r="C4" s="140"/>
      <c r="D4" s="140"/>
      <c r="E4" s="140"/>
    </row>
    <row r="6" spans="1:5" x14ac:dyDescent="0.2">
      <c r="A6" s="141" t="s">
        <v>87</v>
      </c>
      <c r="B6" s="141" t="s">
        <v>242</v>
      </c>
      <c r="C6" s="141" t="s">
        <v>243</v>
      </c>
      <c r="D6" s="141" t="s">
        <v>244</v>
      </c>
      <c r="E6" s="141" t="s">
        <v>245</v>
      </c>
    </row>
    <row r="7" spans="1:5" x14ac:dyDescent="0.2">
      <c r="A7" s="142"/>
      <c r="B7" s="146"/>
      <c r="C7" s="146"/>
      <c r="D7" s="142"/>
      <c r="E7" s="144"/>
    </row>
    <row r="8" spans="1:5" x14ac:dyDescent="0.2">
      <c r="A8" s="142"/>
      <c r="B8" s="146"/>
      <c r="C8" s="143"/>
      <c r="D8" s="142"/>
      <c r="E8" s="144"/>
    </row>
    <row r="9" spans="1:5" x14ac:dyDescent="0.2">
      <c r="A9" s="142"/>
      <c r="B9" s="146"/>
      <c r="C9" s="143"/>
      <c r="D9" s="142"/>
      <c r="E9" s="144"/>
    </row>
    <row r="10" spans="1:5" x14ac:dyDescent="0.2">
      <c r="A10" s="142"/>
      <c r="B10" s="146"/>
      <c r="C10" s="143"/>
      <c r="D10" s="147"/>
      <c r="E10" s="148"/>
    </row>
    <row r="11" spans="1:5" x14ac:dyDescent="0.2">
      <c r="A11" s="142"/>
      <c r="B11" s="146"/>
      <c r="C11" s="143"/>
      <c r="D11" s="142"/>
      <c r="E11" s="144"/>
    </row>
    <row r="12" spans="1:5" x14ac:dyDescent="0.2">
      <c r="A12" s="142"/>
      <c r="B12" s="146"/>
      <c r="C12" s="143"/>
      <c r="D12" s="142"/>
      <c r="E12" s="144"/>
    </row>
    <row r="13" spans="1:5" x14ac:dyDescent="0.2">
      <c r="A13" s="142"/>
      <c r="B13" s="146"/>
      <c r="C13" s="146"/>
      <c r="D13" s="147"/>
      <c r="E13" s="144"/>
    </row>
    <row r="14" spans="1:5" x14ac:dyDescent="0.2">
      <c r="A14" s="142"/>
      <c r="B14" s="146"/>
      <c r="C14" s="143"/>
      <c r="D14" s="142"/>
      <c r="E14" s="144"/>
    </row>
    <row r="15" spans="1:5" x14ac:dyDescent="0.2">
      <c r="A15" s="142"/>
      <c r="B15" s="143"/>
      <c r="C15" s="143"/>
      <c r="D15" s="142"/>
      <c r="E15" s="144"/>
    </row>
    <row r="16" spans="1:5" x14ac:dyDescent="0.2">
      <c r="A16" s="143"/>
      <c r="B16" s="143"/>
      <c r="C16" s="143"/>
      <c r="D16" s="142"/>
      <c r="E16" s="144"/>
    </row>
    <row r="17" spans="1:5" x14ac:dyDescent="0.2">
      <c r="A17" s="143"/>
      <c r="B17" s="143"/>
      <c r="C17" s="143"/>
      <c r="D17" s="143"/>
      <c r="E17" s="144"/>
    </row>
    <row r="18" spans="1:5" x14ac:dyDescent="0.2">
      <c r="A18" s="143"/>
      <c r="B18" s="143"/>
      <c r="C18" s="143"/>
      <c r="D18" s="143"/>
      <c r="E18" s="144"/>
    </row>
    <row r="19" spans="1:5" x14ac:dyDescent="0.2">
      <c r="A19" s="143"/>
      <c r="B19" s="143"/>
      <c r="C19" s="143"/>
      <c r="D19" s="143"/>
      <c r="E19" s="144"/>
    </row>
    <row r="20" spans="1:5" x14ac:dyDescent="0.2">
      <c r="A20" s="143"/>
      <c r="B20" s="143"/>
      <c r="C20" s="143"/>
      <c r="D20" s="143"/>
      <c r="E20" s="144"/>
    </row>
    <row r="21" spans="1:5" x14ac:dyDescent="0.2">
      <c r="A21" s="143"/>
      <c r="B21" s="143"/>
      <c r="C21" s="143"/>
      <c r="D21" s="143"/>
      <c r="E21" s="144"/>
    </row>
    <row r="22" spans="1:5" x14ac:dyDescent="0.2">
      <c r="A22" s="143"/>
      <c r="B22" s="143"/>
      <c r="C22" s="143"/>
      <c r="D22" s="143"/>
      <c r="E22" s="144"/>
    </row>
    <row r="23" spans="1:5" x14ac:dyDescent="0.2">
      <c r="A23" s="143"/>
      <c r="B23" s="143"/>
      <c r="C23" s="143"/>
      <c r="D23" s="143"/>
      <c r="E23" s="144"/>
    </row>
    <row r="24" spans="1:5" x14ac:dyDescent="0.2">
      <c r="A24" s="143"/>
      <c r="B24" s="143"/>
      <c r="C24" s="143"/>
      <c r="D24" s="143"/>
      <c r="E24" s="144"/>
    </row>
    <row r="25" spans="1:5" x14ac:dyDescent="0.2">
      <c r="A25" s="143"/>
      <c r="B25" s="143"/>
      <c r="C25" s="143"/>
      <c r="D25" s="143"/>
      <c r="E25" s="144"/>
    </row>
    <row r="26" spans="1:5" x14ac:dyDescent="0.2">
      <c r="A26" s="143"/>
      <c r="B26" s="143"/>
      <c r="C26" s="143"/>
      <c r="D26" s="143"/>
      <c r="E26" s="144"/>
    </row>
    <row r="27" spans="1:5" x14ac:dyDescent="0.2">
      <c r="A27" s="143"/>
      <c r="B27" s="143"/>
      <c r="C27" s="143"/>
      <c r="D27" s="143"/>
      <c r="E27" s="144"/>
    </row>
    <row r="28" spans="1:5" x14ac:dyDescent="0.2">
      <c r="A28" s="143"/>
      <c r="B28" s="143"/>
      <c r="C28" s="143"/>
      <c r="D28" s="143"/>
      <c r="E28" s="144"/>
    </row>
    <row r="29" spans="1:5" x14ac:dyDescent="0.2">
      <c r="A29" s="143"/>
      <c r="B29" s="143"/>
      <c r="C29" s="143"/>
      <c r="D29" s="143"/>
      <c r="E29" s="144"/>
    </row>
    <row r="30" spans="1:5" x14ac:dyDescent="0.2">
      <c r="A30" s="143"/>
      <c r="B30" s="143"/>
      <c r="C30" s="143"/>
      <c r="D30" s="143"/>
      <c r="E30" s="144"/>
    </row>
    <row r="31" spans="1:5" ht="13.5" thickBot="1" x14ac:dyDescent="0.25">
      <c r="A31" s="149"/>
      <c r="B31" s="149"/>
      <c r="C31" s="149"/>
      <c r="D31" s="149"/>
      <c r="E31" s="150"/>
    </row>
    <row r="32" spans="1:5" x14ac:dyDescent="0.2">
      <c r="A32" s="139"/>
      <c r="B32" s="139"/>
      <c r="C32" s="139"/>
      <c r="D32" s="139"/>
      <c r="E32" s="139"/>
    </row>
    <row r="33" spans="1:5" x14ac:dyDescent="0.2">
      <c r="A33" s="151"/>
      <c r="B33" s="151"/>
      <c r="C33" s="151"/>
      <c r="D33" s="152" t="s">
        <v>246</v>
      </c>
      <c r="E33" s="152"/>
    </row>
    <row r="34" spans="1:5" x14ac:dyDescent="0.2">
      <c r="A34" s="151"/>
      <c r="B34" s="151"/>
      <c r="C34" s="151"/>
      <c r="D34" s="152" t="s">
        <v>248</v>
      </c>
      <c r="E34" s="15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KAPAKU </vt:lpstr>
      <vt:lpstr>AKTIVI PASIV  11</vt:lpstr>
      <vt:lpstr>Te ardhura+shpenzime</vt:lpstr>
      <vt:lpstr>MET INDIREKTE</vt:lpstr>
      <vt:lpstr>kapitalet e veta</vt:lpstr>
      <vt:lpstr>Inventari i materialeve</vt:lpstr>
      <vt:lpstr>INV.MJETEVE NE PRONESI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2014-03-29T09:42:33Z</cp:lastPrinted>
  <dcterms:created xsi:type="dcterms:W3CDTF">2008-10-23T11:07:49Z</dcterms:created>
  <dcterms:modified xsi:type="dcterms:W3CDTF">2018-05-02T07:35:05Z</dcterms:modified>
</cp:coreProperties>
</file>