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4335" firstSheet="2" activeTab="2"/>
  </bookViews>
  <sheets>
    <sheet name="Faqja e pare" sheetId="10" r:id="rId1"/>
    <sheet name="Aktivi Pasivi" sheetId="9" r:id="rId2"/>
    <sheet name="Te ardhura+shpenzime" sheetId="3" r:id="rId3"/>
    <sheet name="Fluksi i parase" sheetId="8" r:id="rId4"/>
    <sheet name="Kapitalet e veta" sheetId="4" r:id="rId5"/>
    <sheet name="pasq 3" sheetId="12" r:id="rId6"/>
    <sheet name="shpen.pa.2" sheetId="13" r:id="rId7"/>
    <sheet name="amortiz" sheetId="11" r:id="rId8"/>
    <sheet name="pas 2" sheetId="14" r:id="rId9"/>
    <sheet name="Sheet2" sheetId="15" r:id="rId10"/>
    <sheet name="Sheet3" sheetId="16" r:id="rId11"/>
  </sheets>
  <calcPr calcId="152511"/>
</workbook>
</file>

<file path=xl/calcChain.xml><?xml version="1.0" encoding="utf-8"?>
<calcChain xmlns="http://schemas.openxmlformats.org/spreadsheetml/2006/main">
  <c r="D6" i="9" l="1"/>
  <c r="D44" i="9"/>
  <c r="D53" i="9" s="1"/>
  <c r="I33" i="9"/>
  <c r="D19" i="9"/>
  <c r="D54" i="9"/>
  <c r="G54" i="9" s="1"/>
  <c r="D13" i="9"/>
  <c r="D31" i="9" s="1"/>
  <c r="D38" i="9"/>
  <c r="I47" i="9"/>
  <c r="I49" i="9" s="1"/>
  <c r="I14" i="9"/>
  <c r="D18" i="3"/>
  <c r="D28" i="3"/>
  <c r="D29" i="3"/>
  <c r="E38" i="11"/>
  <c r="G38" i="11"/>
  <c r="E37" i="11"/>
  <c r="E26" i="3"/>
  <c r="E17" i="3"/>
  <c r="E18" i="3"/>
  <c r="D51" i="12"/>
  <c r="G36" i="11"/>
  <c r="G37" i="11"/>
  <c r="G34" i="11"/>
  <c r="G43" i="11" s="1"/>
  <c r="G35" i="11"/>
  <c r="G39" i="11"/>
  <c r="G40" i="11"/>
  <c r="G41" i="11"/>
  <c r="G42" i="11"/>
  <c r="E43" i="11"/>
  <c r="G22" i="11"/>
  <c r="G23" i="11"/>
  <c r="G24" i="11"/>
  <c r="G25" i="11"/>
  <c r="G26" i="11"/>
  <c r="G27" i="11"/>
  <c r="E28" i="11"/>
  <c r="G28" i="11"/>
  <c r="G21" i="11"/>
  <c r="G8" i="11"/>
  <c r="G9" i="11"/>
  <c r="G10" i="11"/>
  <c r="G11" i="11"/>
  <c r="G12" i="11"/>
  <c r="G13" i="11"/>
  <c r="G14" i="11"/>
  <c r="C34" i="8"/>
  <c r="C17" i="8"/>
  <c r="C28" i="8"/>
  <c r="D38" i="8"/>
  <c r="D36" i="8" s="1"/>
  <c r="D9" i="8"/>
  <c r="D28" i="8"/>
  <c r="G15" i="11"/>
  <c r="E27" i="3"/>
  <c r="E28" i="3" s="1"/>
  <c r="E29" i="3" s="1"/>
  <c r="D20" i="8"/>
  <c r="D35" i="8" s="1"/>
  <c r="I34" i="9"/>
  <c r="D7" i="8" l="1"/>
</calcChain>
</file>

<file path=xl/sharedStrings.xml><?xml version="1.0" encoding="utf-8"?>
<sst xmlns="http://schemas.openxmlformats.org/spreadsheetml/2006/main" count="506" uniqueCount="376">
  <si>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</si>
  <si>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</si>
  <si>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</si>
  <si>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</si>
  <si>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</si>
  <si>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</si>
  <si>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</si>
  <si>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</si>
  <si>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</si>
  <si>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</si>
  <si>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</si>
  <si>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</si>
  <si>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</si>
  <si>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</si>
  <si>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</si>
  <si>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</si>
  <si>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</si>
  <si>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</si>
  <si>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</si>
  <si>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</si>
  <si>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</si>
  <si>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</si>
  <si>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</si>
  <si>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</si>
  <si>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</si>
  <si>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</si>
  <si>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</si>
  <si>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</si>
  <si>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</si>
  <si>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</si>
  <si>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</si>
  <si>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</si>
  <si>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</si>
  <si>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</si>
  <si>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</si>
  <si>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</si>
  <si>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</si>
  <si>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</si>
  <si>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</si>
  <si>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</si>
  <si>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</si>
  <si>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</si>
  <si>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</si>
  <si>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</si>
  <si>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</si>
  <si>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</si>
  <si>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</si>
  <si>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</si>
  <si>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</si>
  <si>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</si>
  <si>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</si>
  <si>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</si>
  <si>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</si>
  <si>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</si>
  <si>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</si>
  <si>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</si>
  <si>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</si>
  <si>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</si>
  <si>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</si>
  <si>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</si>
  <si>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</si>
  <si>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</si>
  <si>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</si>
  <si>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</si>
  <si>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</si>
  <si>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</si>
  <si>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</si>
  <si>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</si>
  <si>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</si>
  <si>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</si>
  <si>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</si>
  <si>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</si>
  <si>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</si>
  <si>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</si>
  <si>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</si>
  <si>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</si>
  <si>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</si>
  <si>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</si>
  <si>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</si>
  <si>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</si>
  <si>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</si>
  <si>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</si>
  <si>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</si>
  <si>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</si>
  <si>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</si>
  <si>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</si>
  <si>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</si>
  <si>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</si>
  <si>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</si>
  <si>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</si>
  <si>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</si>
  <si>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</si>
  <si>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</si>
  <si>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</si>
  <si>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</si>
  <si>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</si>
  <si>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</si>
  <si>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</si>
  <si>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</si>
  <si>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</si>
  <si>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</si>
  <si>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</si>
  <si>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</si>
  <si>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</si>
  <si>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</si>
  <si>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</si>
  <si>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</si>
  <si>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</si>
  <si>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</si>
  <si>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</si>
  <si>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</si>
  <si>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</si>
  <si>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</si>
  <si>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</si>
  <si>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</si>
  <si>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</si>
  <si>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</si>
  <si>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</si>
  <si>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</si>
  <si>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</si>
  <si>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</si>
  <si>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Fitimi i pa- shperndare</t>
  </si>
  <si>
    <t>Fitimi neto i periudhes kontabel</t>
  </si>
  <si>
    <t>Dividentet e paguar / deklaruar</t>
  </si>
  <si>
    <t>Emetim i kapitalit aksionar</t>
  </si>
  <si>
    <t xml:space="preserve"> Rezerva rivleresimi i AAGJ</t>
  </si>
  <si>
    <t xml:space="preserve"> Transferim ne detyrimet</t>
  </si>
  <si>
    <t xml:space="preserve"> Terheqje kapitali per zvogelim</t>
  </si>
  <si>
    <t>Aksione te thesarit</t>
  </si>
  <si>
    <t xml:space="preserve"> - shpenzimet per sigurimet shoqerore dhe   shendetesore</t>
  </si>
  <si>
    <t xml:space="preserve">                                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</si>
  <si>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</si>
  <si>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</si>
  <si>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</si>
  <si>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</si>
  <si>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</si>
  <si>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</si>
  <si>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</si>
  <si>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</si>
  <si>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</si>
  <si>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</si>
  <si>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</si>
  <si>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</si>
  <si>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</si>
  <si>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</si>
  <si>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</si>
  <si>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</si>
  <si>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</si>
  <si>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</si>
  <si>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</si>
  <si>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</si>
  <si>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</si>
  <si>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</si>
  <si>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</si>
  <si>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</si>
  <si>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</si>
  <si>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</si>
  <si>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</si>
  <si>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</si>
  <si>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</si>
  <si>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</si>
  <si>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</si>
  <si>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Shpenzime ne avance</t>
  </si>
  <si>
    <t>Leke</t>
  </si>
  <si>
    <t>Diferenca konvertimi</t>
  </si>
  <si>
    <t>Depozita ne banke dhellogari te tjera</t>
  </si>
  <si>
    <t>Para ne dore ( Arka)</t>
  </si>
  <si>
    <t>Te tjera iventar</t>
  </si>
  <si>
    <t>Llogari/Kerkesa te arketueshme(klient)</t>
  </si>
  <si>
    <t>Efektet e ndryshimit te kurseve te kembimit gjate konsoludimit</t>
  </si>
  <si>
    <t>Totali I te ardhurave apo I shpenzimeve, ae nuk jane njohur ne pasqyren e te ardhurave dhe shpenzimeve.</t>
  </si>
  <si>
    <t>Aksione te thesarit te riblera</t>
  </si>
  <si>
    <t>AKTIVET   AFATSHKURTRA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</si>
  <si>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</si>
  <si>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</si>
  <si>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</si>
  <si>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</si>
  <si>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</si>
  <si>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</si>
  <si>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</si>
  <si>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</si>
  <si>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</si>
  <si>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</si>
  <si>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</si>
  <si>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</si>
  <si>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</si>
  <si>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</si>
  <si>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</si>
  <si>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</si>
  <si>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</si>
  <si>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</si>
  <si>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</si>
  <si>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</si>
  <si>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 ardhura te  shtyra</t>
  </si>
  <si>
    <t>TIRANE</t>
  </si>
  <si>
    <t>Shpenzime  ne avance</t>
  </si>
  <si>
    <t>601-608,61-63,653</t>
  </si>
  <si>
    <t xml:space="preserve">                     </t>
  </si>
  <si>
    <t xml:space="preserve">                                  01 Janar - 31 Dhjetor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</si>
  <si>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</si>
  <si>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</si>
  <si>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</si>
  <si>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</si>
  <si>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</si>
  <si>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</si>
  <si>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</si>
  <si>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</si>
  <si>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</si>
  <si>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</si>
  <si>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</si>
  <si>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</si>
  <si>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</si>
  <si>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</si>
  <si>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</si>
  <si>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</si>
  <si>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</si>
  <si>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</si>
  <si>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</si>
  <si>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</si>
  <si>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</si>
  <si>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</si>
  <si>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</si>
  <si>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</si>
  <si>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</si>
  <si>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</si>
  <si>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</si>
  <si>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</si>
  <si>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</si>
  <si>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</si>
  <si>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</si>
  <si>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</si>
  <si>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</si>
  <si>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</si>
  <si>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</si>
  <si>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</si>
  <si>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</si>
  <si>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</si>
  <si>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</si>
  <si>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</si>
  <si>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</si>
  <si>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</si>
  <si>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</si>
  <si>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</si>
  <si>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</si>
  <si>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</si>
  <si>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</si>
  <si>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</si>
  <si>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</si>
  <si>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</si>
  <si>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</si>
  <si>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</si>
  <si>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</si>
  <si>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</si>
  <si>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</si>
  <si>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</si>
  <si>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</si>
  <si>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</si>
  <si>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</si>
  <si>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</si>
  <si>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</si>
  <si>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</si>
  <si>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</si>
  <si>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</si>
  <si>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</si>
  <si>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Nr. I te punesuarve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</si>
  <si>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</si>
  <si>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</si>
  <si>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</si>
  <si>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</si>
  <si>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Pasqyre Nr.2</t>
  </si>
  <si>
    <t>Në ooo/Lekë</t>
  </si>
  <si>
    <t>ANEKS STATISTIKOR</t>
  </si>
  <si>
    <t>SHPENZIMET</t>
  </si>
  <si>
    <t>Numri i Llogarise</t>
  </si>
  <si>
    <t>Kodi Statistikor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</si>
  <si>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</si>
  <si>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</si>
  <si>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</si>
  <si>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</si>
  <si>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</si>
  <si>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b)</t>
  </si>
  <si>
    <t xml:space="preserve"> Ndryshimet e gjëndjeve të Materialeve (+/-)</t>
  </si>
  <si>
    <t xml:space="preserve"> c)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</si>
  <si>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</si>
  <si>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</si>
  <si>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</si>
  <si>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</si>
  <si>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</si>
  <si>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</si>
  <si>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</si>
  <si>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</si>
  <si>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</si>
  <si>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</si>
  <si>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</si>
  <si>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</si>
  <si>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a)</t>
  </si>
  <si>
    <t>Sherbimet nga nen-kontraktoret</t>
  </si>
  <si>
    <t>b)</t>
  </si>
  <si>
    <t>Trajtime te pergjithshme</t>
  </si>
  <si>
    <t>c)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</si>
  <si>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</si>
  <si>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</si>
  <si>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</si>
  <si>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</si>
  <si>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</si>
  <si>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</si>
  <si>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</si>
  <si>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</si>
  <si>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</si>
  <si>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</si>
  <si>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</si>
  <si>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</si>
  <si>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</si>
  <si>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</si>
  <si>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</si>
  <si>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</si>
  <si>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</si>
  <si>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</si>
  <si>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</si>
  <si>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</si>
  <si>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</si>
  <si>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</si>
  <si>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</si>
  <si>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</si>
  <si>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</si>
  <si>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</si>
  <si>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</si>
  <si>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</si>
  <si>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</si>
  <si>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</si>
  <si>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</si>
  <si>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</si>
  <si>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</si>
  <si>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</si>
  <si>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</si>
  <si>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</si>
  <si>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</si>
  <si>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</si>
  <si>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r>
      <t xml:space="preserve">Shenim: </t>
    </r>
    <r>
      <rPr>
        <sz val="12"/>
        <rFont val="Arial"/>
        <family val="2"/>
      </rPr>
      <t>Kjo pasqyre plotesohet edhe on-line.</t>
    </r>
  </si>
  <si>
    <r>
      <t xml:space="preserve"> </t>
    </r>
    <r>
      <rPr>
        <sz val="12"/>
        <rFont val="Arial"/>
        <family val="2"/>
      </rPr>
      <t>Ndryshimet e gjëndjeve të Mallrave (+/-)</t>
    </r>
  </si>
  <si>
    <r>
      <t xml:space="preserve"> </t>
    </r>
    <r>
      <rPr>
        <sz val="12"/>
        <rFont val="Arial"/>
        <family val="2"/>
      </rPr>
      <t>Pagat e personelit</t>
    </r>
  </si>
  <si>
    <t>31.12.2011</t>
  </si>
  <si>
    <t>Viti 2011</t>
  </si>
  <si>
    <t>ADMINISTRATORI</t>
  </si>
  <si>
    <t>Me page deri ne 20.000 leke</t>
  </si>
  <si>
    <t>Aktivet Afatgjata Materiale  me vlere fillestare   2012</t>
  </si>
  <si>
    <t>Amortizimi A.A.Materiale   2012</t>
  </si>
  <si>
    <t>Vlera Kontabel Neto e A.A.Materiale  2012</t>
  </si>
  <si>
    <t>SHOQERIA TREGETARE  "HEC TRESKA "  SH.P.K</t>
  </si>
  <si>
    <t xml:space="preserve">    1.  BILANC  KONTABEL     DATE  31.12.2012</t>
  </si>
  <si>
    <t xml:space="preserve">                 SHOQERIA TREGETARE  " HEC TRESKA "  SH.P.K</t>
  </si>
  <si>
    <t>31.12.2012</t>
  </si>
  <si>
    <t>Viti   2012</t>
  </si>
  <si>
    <t>01.01.2012</t>
  </si>
  <si>
    <t>Shoqeria tregtare "HEC TRESKA " shpk</t>
  </si>
  <si>
    <t xml:space="preserve">                               01 Janar - 31 Dhjetor 2012</t>
  </si>
  <si>
    <t>Shoqeria tregtare "HEC TRESKA" shpk</t>
  </si>
  <si>
    <t xml:space="preserve">                       01 Janar - 31 Dhjetor 2012</t>
  </si>
  <si>
    <t>SHOQERIA " HEC TRESKA " SH.P.K</t>
  </si>
  <si>
    <t>NIPTI      L22322003A</t>
  </si>
  <si>
    <t>NIPTI   L22322003A</t>
  </si>
  <si>
    <t xml:space="preserve">Shoqeria " HEC TRESKA" SH.P.K </t>
  </si>
  <si>
    <t>Viti 2012</t>
  </si>
  <si>
    <t>ENKELEIDA SHAMO</t>
  </si>
  <si>
    <t>L22322003A</t>
  </si>
  <si>
    <t>Rr. Zef Jubani</t>
  </si>
  <si>
    <t xml:space="preserve"> " HEC TRESKA "  SH.P.K</t>
  </si>
  <si>
    <t>Enkeleida Shamo</t>
  </si>
  <si>
    <t>Ndertim, prodhim, transferim energjie</t>
  </si>
  <si>
    <t>20.03.2013</t>
  </si>
  <si>
    <t>Pozicioni me 31 dhjetor 2012</t>
  </si>
  <si>
    <t xml:space="preserve">SHOQERIA  " HEC TRESKA  " sh.p.k </t>
  </si>
  <si>
    <t>NIPT  "L22322003A</t>
  </si>
  <si>
    <t>Te punesuar mesatarisht per vitin 2012:</t>
  </si>
  <si>
    <t>Ne leke</t>
  </si>
  <si>
    <t>TOTALI (I+II+III+IV+V)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</si>
</sst>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1" formatCode="_-* #,##0.00_L_e_k_-;\-* #,##0.00_L_e_k_-;_-* &quot;-&quot;??_L_e_k_-;_-@_-"/>
    <numFmt numFmtId="173" formatCode="_(* #,##0_);_(* \(#,##0\);_(* &quot;-&quot;??_);_(@_)"/>
  </numFmts>
  <fonts count="24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24"/>
      <name val="Arial Narrow"/>
      <family val="2"/>
    </font>
    <font>
      <i/>
      <sz val="10"/>
      <name val="Arial"/>
      <family val="2"/>
    </font>
    <font>
      <i/>
      <sz val="2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 CE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2" fillId="0" borderId="0"/>
    <xf numFmtId="0" fontId="22" fillId="0" borderId="0"/>
  </cellStyleXfs>
  <cellXfs count="30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4" fillId="0" borderId="1" xfId="0" applyFont="1" applyBorder="1"/>
    <xf numFmtId="43" fontId="4" fillId="0" borderId="0" xfId="1" applyFont="1"/>
    <xf numFmtId="0" fontId="4" fillId="0" borderId="0" xfId="0" applyFont="1" applyAlignment="1">
      <alignment horizontal="left"/>
    </xf>
    <xf numFmtId="0" fontId="4" fillId="0" borderId="2" xfId="0" applyFont="1" applyBorder="1"/>
    <xf numFmtId="43" fontId="1" fillId="0" borderId="0" xfId="1"/>
    <xf numFmtId="0" fontId="4" fillId="0" borderId="3" xfId="0" applyFont="1" applyBorder="1"/>
    <xf numFmtId="0" fontId="1" fillId="0" borderId="0" xfId="0" applyFont="1"/>
    <xf numFmtId="0" fontId="1" fillId="2" borderId="4" xfId="0" applyFont="1" applyFill="1" applyBorder="1"/>
    <xf numFmtId="0" fontId="9" fillId="2" borderId="5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10" fillId="2" borderId="7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10" fillId="2" borderId="8" xfId="0" applyFont="1" applyFill="1" applyBorder="1"/>
    <xf numFmtId="0" fontId="10" fillId="2" borderId="0" xfId="0" applyFont="1" applyFill="1"/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/>
    <xf numFmtId="0" fontId="11" fillId="2" borderId="0" xfId="0" applyFont="1" applyFill="1" applyBorder="1" applyAlignment="1">
      <alignment horizontal="center"/>
    </xf>
    <xf numFmtId="14" fontId="11" fillId="2" borderId="10" xfId="0" applyNumberFormat="1" applyFont="1" applyFill="1" applyBorder="1"/>
    <xf numFmtId="0" fontId="11" fillId="2" borderId="0" xfId="0" applyNumberFormat="1" applyFont="1" applyFill="1" applyBorder="1" applyAlignment="1">
      <alignment horizontal="center"/>
    </xf>
    <xf numFmtId="0" fontId="11" fillId="2" borderId="9" xfId="0" applyFont="1" applyFill="1" applyBorder="1"/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0" fontId="14" fillId="2" borderId="7" xfId="0" applyFont="1" applyFill="1" applyBorder="1"/>
    <xf numFmtId="0" fontId="14" fillId="2" borderId="8" xfId="0" applyFont="1" applyFill="1" applyBorder="1"/>
    <xf numFmtId="0" fontId="14" fillId="2" borderId="0" xfId="0" applyFont="1" applyFill="1" applyBorder="1"/>
    <xf numFmtId="0" fontId="16" fillId="2" borderId="7" xfId="0" applyFont="1" applyFill="1" applyBorder="1"/>
    <xf numFmtId="0" fontId="16" fillId="2" borderId="8" xfId="0" applyFont="1" applyFill="1" applyBorder="1"/>
    <xf numFmtId="0" fontId="16" fillId="2" borderId="0" xfId="0" applyFont="1" applyFill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2" borderId="0" xfId="0" applyFill="1" applyAlignment="1">
      <alignment horizontal="right"/>
    </xf>
    <xf numFmtId="0" fontId="0" fillId="2" borderId="0" xfId="0" applyFill="1"/>
    <xf numFmtId="43" fontId="1" fillId="2" borderId="0" xfId="1" applyFill="1"/>
    <xf numFmtId="43" fontId="4" fillId="2" borderId="0" xfId="1" applyFont="1" applyFill="1"/>
    <xf numFmtId="0" fontId="4" fillId="2" borderId="0" xfId="0" applyFont="1" applyFill="1"/>
    <xf numFmtId="0" fontId="5" fillId="2" borderId="0" xfId="0" applyFont="1" applyFill="1"/>
    <xf numFmtId="173" fontId="0" fillId="2" borderId="0" xfId="0" applyNumberForma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73" fontId="4" fillId="2" borderId="0" xfId="0" applyNumberFormat="1" applyFont="1" applyFill="1" applyAlignment="1">
      <alignment vertical="center" wrapText="1"/>
    </xf>
    <xf numFmtId="173" fontId="4" fillId="2" borderId="0" xfId="0" applyNumberFormat="1" applyFont="1" applyFill="1"/>
    <xf numFmtId="0" fontId="6" fillId="2" borderId="0" xfId="0" applyFont="1" applyFill="1"/>
    <xf numFmtId="0" fontId="5" fillId="2" borderId="0" xfId="0" applyFont="1" applyFill="1" applyAlignment="1">
      <alignment vertical="center" wrapText="1"/>
    </xf>
    <xf numFmtId="173" fontId="5" fillId="2" borderId="0" xfId="0" applyNumberFormat="1" applyFont="1" applyFill="1"/>
    <xf numFmtId="0" fontId="3" fillId="2" borderId="0" xfId="0" applyFont="1" applyFill="1"/>
    <xf numFmtId="0" fontId="0" fillId="2" borderId="14" xfId="0" applyFill="1" applyBorder="1"/>
    <xf numFmtId="0" fontId="0" fillId="2" borderId="15" xfId="0" applyFill="1" applyBorder="1"/>
    <xf numFmtId="173" fontId="0" fillId="2" borderId="16" xfId="0" applyNumberForma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4" fillId="2" borderId="0" xfId="0" applyFont="1" applyFill="1" applyBorder="1" applyAlignment="1"/>
    <xf numFmtId="0" fontId="0" fillId="2" borderId="0" xfId="0" applyFill="1" applyBorder="1" applyAlignment="1">
      <alignment horizontal="center"/>
    </xf>
    <xf numFmtId="173" fontId="4" fillId="2" borderId="0" xfId="0" applyNumberFormat="1" applyFont="1" applyFill="1" applyBorder="1"/>
    <xf numFmtId="173" fontId="1" fillId="2" borderId="0" xfId="1" applyNumberFormat="1" applyFill="1" applyBorder="1"/>
    <xf numFmtId="173" fontId="0" fillId="2" borderId="0" xfId="0" applyNumberFormat="1" applyFill="1" applyBorder="1"/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 indent="3"/>
    </xf>
    <xf numFmtId="173" fontId="5" fillId="2" borderId="0" xfId="1" applyNumberFormat="1" applyFont="1" applyFill="1" applyBorder="1" applyAlignment="1">
      <alignment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indent="3"/>
    </xf>
    <xf numFmtId="173" fontId="5" fillId="2" borderId="0" xfId="1" applyNumberFormat="1" applyFont="1" applyFill="1" applyBorder="1"/>
    <xf numFmtId="173" fontId="4" fillId="2" borderId="0" xfId="1" applyNumberFormat="1" applyFont="1" applyFill="1" applyBorder="1"/>
    <xf numFmtId="0" fontId="3" fillId="2" borderId="0" xfId="0" applyFont="1" applyFill="1" applyBorder="1"/>
    <xf numFmtId="173" fontId="3" fillId="2" borderId="0" xfId="1" applyNumberFormat="1" applyFont="1" applyFill="1" applyBorder="1"/>
    <xf numFmtId="173" fontId="5" fillId="2" borderId="0" xfId="0" applyNumberFormat="1" applyFont="1" applyFill="1" applyBorder="1"/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/>
    <xf numFmtId="43" fontId="4" fillId="2" borderId="18" xfId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173" fontId="4" fillId="2" borderId="19" xfId="1" applyNumberFormat="1" applyFont="1" applyFill="1" applyBorder="1"/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3" fillId="2" borderId="19" xfId="0" applyFont="1" applyFill="1" applyBorder="1"/>
    <xf numFmtId="173" fontId="1" fillId="2" borderId="19" xfId="1" applyNumberFormat="1" applyFill="1" applyBorder="1"/>
    <xf numFmtId="0" fontId="5" fillId="2" borderId="19" xfId="0" applyFont="1" applyFill="1" applyBorder="1"/>
    <xf numFmtId="173" fontId="5" fillId="2" borderId="19" xfId="1" applyNumberFormat="1" applyFont="1" applyFill="1" applyBorder="1"/>
    <xf numFmtId="3" fontId="0" fillId="2" borderId="19" xfId="0" applyNumberFormat="1" applyFill="1" applyBorder="1"/>
    <xf numFmtId="0" fontId="0" fillId="2" borderId="19" xfId="0" applyFill="1" applyBorder="1" applyAlignment="1">
      <alignment horizontal="right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 vertical="center" wrapText="1" shrinkToFit="1"/>
    </xf>
    <xf numFmtId="0" fontId="0" fillId="2" borderId="19" xfId="0" applyFill="1" applyBorder="1" applyAlignment="1">
      <alignment horizontal="left" vertical="center" wrapText="1" shrinkToFit="1"/>
    </xf>
    <xf numFmtId="0" fontId="0" fillId="2" borderId="19" xfId="0" applyFill="1" applyBorder="1" applyAlignment="1">
      <alignment vertical="center" wrapText="1" shrinkToFit="1"/>
    </xf>
    <xf numFmtId="173" fontId="1" fillId="2" borderId="19" xfId="1" applyNumberFormat="1" applyFill="1" applyBorder="1" applyAlignment="1">
      <alignment vertical="center" wrapText="1" shrinkToFit="1"/>
    </xf>
    <xf numFmtId="0" fontId="4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vertical="center" wrapText="1"/>
    </xf>
    <xf numFmtId="173" fontId="0" fillId="2" borderId="19" xfId="1" applyNumberFormat="1" applyFont="1" applyFill="1" applyBorder="1" applyAlignment="1">
      <alignment vertical="center" wrapText="1"/>
    </xf>
    <xf numFmtId="173" fontId="0" fillId="2" borderId="19" xfId="1" applyNumberFormat="1" applyFont="1" applyFill="1" applyBorder="1"/>
    <xf numFmtId="0" fontId="4" fillId="2" borderId="19" xfId="0" applyFont="1" applyFill="1" applyBorder="1" applyAlignment="1">
      <alignment vertical="center" wrapText="1"/>
    </xf>
    <xf numFmtId="173" fontId="4" fillId="2" borderId="19" xfId="1" applyNumberFormat="1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 indent="3"/>
    </xf>
    <xf numFmtId="173" fontId="5" fillId="2" borderId="19" xfId="1" applyNumberFormat="1" applyFont="1" applyFill="1" applyBorder="1" applyAlignment="1">
      <alignment wrapText="1"/>
    </xf>
    <xf numFmtId="0" fontId="5" fillId="2" borderId="19" xfId="0" applyFont="1" applyFill="1" applyBorder="1" applyAlignment="1">
      <alignment horizontal="left" indent="3"/>
    </xf>
    <xf numFmtId="173" fontId="5" fillId="2" borderId="19" xfId="1" applyNumberFormat="1" applyFont="1" applyFill="1" applyBorder="1" applyAlignment="1">
      <alignment horizontal="right" wrapText="1"/>
    </xf>
    <xf numFmtId="0" fontId="6" fillId="2" borderId="19" xfId="0" applyFont="1" applyFill="1" applyBorder="1"/>
    <xf numFmtId="173" fontId="6" fillId="2" borderId="19" xfId="1" applyNumberFormat="1" applyFont="1" applyFill="1" applyBorder="1"/>
    <xf numFmtId="173" fontId="5" fillId="2" borderId="19" xfId="0" applyNumberFormat="1" applyFont="1" applyFill="1" applyBorder="1"/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left" vertical="center" wrapText="1"/>
    </xf>
    <xf numFmtId="3" fontId="8" fillId="0" borderId="19" xfId="1" applyNumberFormat="1" applyFont="1" applyBorder="1" applyAlignment="1">
      <alignment vertical="center" wrapText="1"/>
    </xf>
    <xf numFmtId="3" fontId="7" fillId="0" borderId="19" xfId="1" applyNumberFormat="1" applyFont="1" applyBorder="1" applyAlignment="1">
      <alignment horizontal="center"/>
    </xf>
    <xf numFmtId="3" fontId="8" fillId="0" borderId="19" xfId="1" applyNumberFormat="1" applyFont="1" applyBorder="1"/>
    <xf numFmtId="0" fontId="8" fillId="0" borderId="19" xfId="0" applyNumberFormat="1" applyFont="1" applyBorder="1" applyAlignment="1">
      <alignment horizontal="left"/>
    </xf>
    <xf numFmtId="3" fontId="8" fillId="0" borderId="19" xfId="0" applyNumberFormat="1" applyFont="1" applyBorder="1"/>
    <xf numFmtId="37" fontId="8" fillId="0" borderId="19" xfId="1" applyNumberFormat="1" applyFont="1" applyBorder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6" fillId="0" borderId="0" xfId="0" applyFont="1"/>
    <xf numFmtId="0" fontId="0" fillId="0" borderId="19" xfId="0" applyBorder="1" applyAlignment="1">
      <alignment horizontal="center"/>
    </xf>
    <xf numFmtId="0" fontId="20" fillId="0" borderId="19" xfId="0" applyFont="1" applyBorder="1"/>
    <xf numFmtId="3" fontId="1" fillId="0" borderId="19" xfId="2" applyNumberFormat="1" applyBorder="1"/>
    <xf numFmtId="0" fontId="4" fillId="0" borderId="19" xfId="0" applyFont="1" applyBorder="1"/>
    <xf numFmtId="0" fontId="0" fillId="0" borderId="19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3" fontId="1" fillId="0" borderId="25" xfId="2" applyNumberFormat="1" applyBorder="1"/>
    <xf numFmtId="1" fontId="0" fillId="0" borderId="19" xfId="0" applyNumberFormat="1" applyBorder="1"/>
    <xf numFmtId="1" fontId="0" fillId="0" borderId="0" xfId="0" applyNumberFormat="1"/>
    <xf numFmtId="0" fontId="20" fillId="0" borderId="0" xfId="0" applyFont="1"/>
    <xf numFmtId="0" fontId="0" fillId="0" borderId="0" xfId="0" applyBorder="1"/>
    <xf numFmtId="3" fontId="0" fillId="0" borderId="0" xfId="0" applyNumberFormat="1" applyBorder="1"/>
    <xf numFmtId="3" fontId="1" fillId="0" borderId="0" xfId="2" applyNumberFormat="1" applyFill="1" applyBorder="1"/>
    <xf numFmtId="3" fontId="0" fillId="0" borderId="0" xfId="0" applyNumberFormat="1"/>
    <xf numFmtId="0" fontId="19" fillId="0" borderId="0" xfId="0" applyFont="1"/>
    <xf numFmtId="0" fontId="21" fillId="0" borderId="19" xfId="0" applyFont="1" applyBorder="1"/>
    <xf numFmtId="0" fontId="21" fillId="0" borderId="0" xfId="0" applyFont="1"/>
    <xf numFmtId="0" fontId="21" fillId="0" borderId="0" xfId="3" applyFont="1" applyBorder="1" applyAlignment="1">
      <alignment horizontal="left"/>
    </xf>
    <xf numFmtId="0" fontId="23" fillId="0" borderId="0" xfId="0" applyFont="1"/>
    <xf numFmtId="0" fontId="21" fillId="0" borderId="19" xfId="3" applyFont="1" applyBorder="1" applyAlignment="1">
      <alignment horizontal="right"/>
    </xf>
    <xf numFmtId="0" fontId="19" fillId="0" borderId="19" xfId="0" applyFont="1" applyBorder="1"/>
    <xf numFmtId="0" fontId="19" fillId="0" borderId="26" xfId="0" applyFont="1" applyFill="1" applyBorder="1"/>
    <xf numFmtId="0" fontId="19" fillId="0" borderId="19" xfId="0" applyFont="1" applyFill="1" applyBorder="1"/>
    <xf numFmtId="3" fontId="21" fillId="0" borderId="19" xfId="0" applyNumberFormat="1" applyFont="1" applyBorder="1"/>
    <xf numFmtId="0" fontId="21" fillId="0" borderId="25" xfId="0" applyFont="1" applyBorder="1"/>
    <xf numFmtId="0" fontId="19" fillId="0" borderId="25" xfId="0" applyFont="1" applyBorder="1"/>
    <xf numFmtId="0" fontId="19" fillId="0" borderId="27" xfId="0" applyFont="1" applyBorder="1"/>
    <xf numFmtId="0" fontId="19" fillId="0" borderId="28" xfId="0" applyFont="1" applyBorder="1"/>
    <xf numFmtId="0" fontId="19" fillId="0" borderId="29" xfId="0" applyFont="1" applyBorder="1"/>
    <xf numFmtId="0" fontId="21" fillId="0" borderId="27" xfId="0" applyFont="1" applyBorder="1"/>
    <xf numFmtId="0" fontId="21" fillId="0" borderId="28" xfId="0" applyFont="1" applyBorder="1"/>
    <xf numFmtId="0" fontId="19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9" fillId="0" borderId="25" xfId="3" applyFont="1" applyBorder="1"/>
    <xf numFmtId="2" fontId="17" fillId="0" borderId="25" xfId="3" applyNumberFormat="1" applyFont="1" applyBorder="1" applyAlignment="1">
      <alignment horizontal="center" wrapText="1"/>
    </xf>
    <xf numFmtId="0" fontId="21" fillId="0" borderId="25" xfId="3" applyFont="1" applyBorder="1" applyAlignment="1">
      <alignment horizontal="center" vertical="center" wrapText="1"/>
    </xf>
    <xf numFmtId="0" fontId="21" fillId="0" borderId="30" xfId="3" applyFont="1" applyBorder="1" applyAlignment="1">
      <alignment horizontal="center"/>
    </xf>
    <xf numFmtId="0" fontId="21" fillId="0" borderId="31" xfId="3" applyFont="1" applyBorder="1" applyAlignment="1">
      <alignment horizontal="left" wrapText="1"/>
    </xf>
    <xf numFmtId="0" fontId="21" fillId="0" borderId="31" xfId="3" applyFont="1" applyBorder="1" applyAlignment="1">
      <alignment horizontal="right"/>
    </xf>
    <xf numFmtId="0" fontId="19" fillId="0" borderId="32" xfId="3" applyFont="1" applyBorder="1" applyAlignment="1">
      <alignment horizontal="left"/>
    </xf>
    <xf numFmtId="0" fontId="19" fillId="0" borderId="19" xfId="4" applyFont="1" applyFill="1" applyBorder="1" applyAlignment="1">
      <alignment horizontal="left" wrapText="1"/>
    </xf>
    <xf numFmtId="0" fontId="19" fillId="0" borderId="19" xfId="3" applyFont="1" applyBorder="1" applyAlignment="1">
      <alignment horizontal="left" wrapText="1"/>
    </xf>
    <xf numFmtId="0" fontId="21" fillId="0" borderId="32" xfId="3" applyFont="1" applyBorder="1" applyAlignment="1">
      <alignment horizontal="center"/>
    </xf>
    <xf numFmtId="0" fontId="21" fillId="0" borderId="19" xfId="3" applyFont="1" applyBorder="1" applyAlignment="1">
      <alignment horizontal="left" wrapText="1"/>
    </xf>
    <xf numFmtId="0" fontId="19" fillId="0" borderId="32" xfId="3" applyFont="1" applyBorder="1" applyAlignment="1">
      <alignment horizontal="center"/>
    </xf>
    <xf numFmtId="0" fontId="19" fillId="0" borderId="19" xfId="3" applyFont="1" applyBorder="1" applyAlignment="1">
      <alignment horizontal="left"/>
    </xf>
    <xf numFmtId="0" fontId="21" fillId="0" borderId="19" xfId="3" applyFont="1" applyBorder="1" applyAlignment="1">
      <alignment horizontal="right" wrapText="1"/>
    </xf>
    <xf numFmtId="0" fontId="19" fillId="0" borderId="32" xfId="3" applyFont="1" applyFill="1" applyBorder="1" applyAlignment="1">
      <alignment horizontal="center"/>
    </xf>
    <xf numFmtId="0" fontId="21" fillId="0" borderId="19" xfId="3" applyFont="1" applyBorder="1" applyAlignment="1">
      <alignment horizontal="left"/>
    </xf>
    <xf numFmtId="0" fontId="19" fillId="0" borderId="33" xfId="0" applyFont="1" applyBorder="1"/>
    <xf numFmtId="0" fontId="21" fillId="0" borderId="0" xfId="0" applyFont="1" applyBorder="1"/>
    <xf numFmtId="0" fontId="21" fillId="0" borderId="29" xfId="3" applyFont="1" applyBorder="1" applyAlignment="1">
      <alignment horizontal="center" vertical="center" wrapText="1"/>
    </xf>
    <xf numFmtId="0" fontId="21" fillId="0" borderId="32" xfId="3" applyFont="1" applyBorder="1"/>
    <xf numFmtId="0" fontId="19" fillId="0" borderId="32" xfId="0" applyFont="1" applyBorder="1"/>
    <xf numFmtId="0" fontId="19" fillId="0" borderId="32" xfId="3" applyFont="1" applyBorder="1"/>
    <xf numFmtId="0" fontId="19" fillId="0" borderId="34" xfId="3" applyFont="1" applyBorder="1"/>
    <xf numFmtId="0" fontId="21" fillId="0" borderId="35" xfId="3" applyFont="1" applyBorder="1" applyAlignment="1">
      <alignment horizontal="left"/>
    </xf>
    <xf numFmtId="0" fontId="19" fillId="0" borderId="35" xfId="3" applyFont="1" applyBorder="1" applyAlignment="1">
      <alignment horizontal="left"/>
    </xf>
    <xf numFmtId="0" fontId="23" fillId="0" borderId="0" xfId="0" applyFont="1" applyBorder="1"/>
    <xf numFmtId="0" fontId="19" fillId="0" borderId="0" xfId="3" applyFont="1" applyBorder="1"/>
    <xf numFmtId="2" fontId="17" fillId="0" borderId="0" xfId="3" applyNumberFormat="1" applyFont="1" applyBorder="1" applyAlignment="1">
      <alignment horizont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/>
    </xf>
    <xf numFmtId="0" fontId="21" fillId="0" borderId="0" xfId="3" applyFont="1" applyBorder="1" applyAlignment="1">
      <alignment horizontal="left" wrapText="1"/>
    </xf>
    <xf numFmtId="0" fontId="21" fillId="0" borderId="0" xfId="3" applyFont="1" applyBorder="1" applyAlignment="1">
      <alignment horizontal="right"/>
    </xf>
    <xf numFmtId="0" fontId="19" fillId="0" borderId="0" xfId="3" applyFont="1" applyBorder="1" applyAlignment="1">
      <alignment horizontal="left"/>
    </xf>
    <xf numFmtId="0" fontId="19" fillId="0" borderId="0" xfId="4" applyFont="1" applyFill="1" applyBorder="1" applyAlignment="1">
      <alignment horizontal="left" wrapText="1"/>
    </xf>
    <xf numFmtId="0" fontId="19" fillId="0" borderId="0" xfId="3" applyFont="1" applyBorder="1" applyAlignment="1">
      <alignment horizontal="left" wrapText="1"/>
    </xf>
    <xf numFmtId="0" fontId="19" fillId="0" borderId="0" xfId="3" applyFont="1" applyBorder="1" applyAlignment="1">
      <alignment horizontal="center"/>
    </xf>
    <xf numFmtId="0" fontId="19" fillId="0" borderId="0" xfId="3" applyFont="1" applyFill="1" applyBorder="1" applyAlignment="1">
      <alignment horizontal="right"/>
    </xf>
    <xf numFmtId="0" fontId="19" fillId="0" borderId="0" xfId="3" applyFont="1" applyBorder="1" applyAlignment="1">
      <alignment horizontal="right"/>
    </xf>
    <xf numFmtId="0" fontId="21" fillId="0" borderId="0" xfId="3" applyFont="1" applyBorder="1" applyAlignment="1">
      <alignment horizontal="right" wrapText="1"/>
    </xf>
    <xf numFmtId="0" fontId="19" fillId="0" borderId="0" xfId="3" applyFont="1" applyBorder="1" applyAlignment="1">
      <alignment horizontal="right" wrapText="1"/>
    </xf>
    <xf numFmtId="0" fontId="19" fillId="0" borderId="0" xfId="3" applyFont="1" applyFill="1" applyBorder="1" applyAlignment="1">
      <alignment horizontal="center"/>
    </xf>
    <xf numFmtId="0" fontId="21" fillId="0" borderId="0" xfId="3" applyFont="1" applyBorder="1"/>
    <xf numFmtId="0" fontId="5" fillId="2" borderId="0" xfId="0" applyFont="1" applyFill="1" applyAlignment="1">
      <alignment horizontal="right"/>
    </xf>
    <xf numFmtId="43" fontId="5" fillId="2" borderId="0" xfId="1" applyFont="1" applyFill="1"/>
    <xf numFmtId="173" fontId="5" fillId="2" borderId="19" xfId="1" applyNumberFormat="1" applyFont="1" applyFill="1" applyBorder="1" applyAlignment="1">
      <alignment vertical="center" wrapText="1" shrinkToFit="1"/>
    </xf>
    <xf numFmtId="173" fontId="4" fillId="3" borderId="0" xfId="0" applyNumberFormat="1" applyFont="1" applyFill="1"/>
    <xf numFmtId="173" fontId="1" fillId="0" borderId="19" xfId="1" applyNumberFormat="1" applyFill="1" applyBorder="1"/>
    <xf numFmtId="3" fontId="1" fillId="0" borderId="27" xfId="2" applyNumberFormat="1" applyBorder="1"/>
    <xf numFmtId="3" fontId="1" fillId="0" borderId="36" xfId="2" applyNumberFormat="1" applyBorder="1"/>
    <xf numFmtId="173" fontId="5" fillId="2" borderId="19" xfId="1" applyNumberFormat="1" applyFont="1" applyFill="1" applyBorder="1" applyAlignment="1">
      <alignment horizontal="right"/>
    </xf>
    <xf numFmtId="173" fontId="4" fillId="2" borderId="29" xfId="0" applyNumberFormat="1" applyFont="1" applyFill="1" applyBorder="1"/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0" fillId="2" borderId="29" xfId="0" applyFill="1" applyBorder="1"/>
    <xf numFmtId="0" fontId="4" fillId="2" borderId="29" xfId="0" applyFont="1" applyFill="1" applyBorder="1" applyAlignment="1"/>
    <xf numFmtId="0" fontId="4" fillId="2" borderId="37" xfId="0" applyFont="1" applyFill="1" applyBorder="1" applyAlignment="1"/>
    <xf numFmtId="0" fontId="0" fillId="2" borderId="38" xfId="0" applyFill="1" applyBorder="1"/>
    <xf numFmtId="173" fontId="4" fillId="2" borderId="19" xfId="1" applyNumberFormat="1" applyFont="1" applyFill="1" applyBorder="1" applyAlignment="1">
      <alignment horizontal="right"/>
    </xf>
    <xf numFmtId="0" fontId="4" fillId="4" borderId="19" xfId="0" applyFont="1" applyFill="1" applyBorder="1" applyAlignment="1">
      <alignment horizontal="right"/>
    </xf>
    <xf numFmtId="0" fontId="4" fillId="4" borderId="19" xfId="0" applyFont="1" applyFill="1" applyBorder="1"/>
    <xf numFmtId="173" fontId="4" fillId="4" borderId="19" xfId="1" applyNumberFormat="1" applyFont="1" applyFill="1" applyBorder="1"/>
    <xf numFmtId="0" fontId="4" fillId="5" borderId="19" xfId="0" applyFont="1" applyFill="1" applyBorder="1"/>
    <xf numFmtId="173" fontId="4" fillId="5" borderId="19" xfId="1" applyNumberFormat="1" applyFont="1" applyFill="1" applyBorder="1"/>
    <xf numFmtId="173" fontId="4" fillId="6" borderId="19" xfId="1" applyNumberFormat="1" applyFont="1" applyFill="1" applyBorder="1"/>
    <xf numFmtId="0" fontId="4" fillId="6" borderId="19" xfId="0" applyFont="1" applyFill="1" applyBorder="1" applyAlignment="1">
      <alignment horizontal="center"/>
    </xf>
    <xf numFmtId="0" fontId="4" fillId="6" borderId="19" xfId="0" applyFont="1" applyFill="1" applyBorder="1"/>
    <xf numFmtId="0" fontId="0" fillId="6" borderId="19" xfId="0" applyFill="1" applyBorder="1" applyAlignment="1">
      <alignment horizontal="center"/>
    </xf>
    <xf numFmtId="0" fontId="0" fillId="6" borderId="19" xfId="0" applyFill="1" applyBorder="1"/>
    <xf numFmtId="0" fontId="4" fillId="4" borderId="19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173" fontId="5" fillId="6" borderId="19" xfId="0" applyNumberFormat="1" applyFont="1" applyFill="1" applyBorder="1"/>
    <xf numFmtId="173" fontId="5" fillId="6" borderId="19" xfId="1" applyNumberFormat="1" applyFont="1" applyFill="1" applyBorder="1"/>
    <xf numFmtId="0" fontId="7" fillId="4" borderId="19" xfId="0" applyFont="1" applyFill="1" applyBorder="1" applyAlignment="1">
      <alignment horizontal="left"/>
    </xf>
    <xf numFmtId="3" fontId="7" fillId="4" borderId="19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left" vertical="center" wrapText="1"/>
    </xf>
    <xf numFmtId="3" fontId="7" fillId="4" borderId="19" xfId="1" applyNumberFormat="1" applyFont="1" applyFill="1" applyBorder="1" applyAlignment="1">
      <alignment vertical="center" wrapText="1"/>
    </xf>
    <xf numFmtId="3" fontId="7" fillId="4" borderId="19" xfId="1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vertical="center"/>
    </xf>
    <xf numFmtId="0" fontId="6" fillId="4" borderId="40" xfId="0" applyFont="1" applyFill="1" applyBorder="1" applyAlignment="1">
      <alignment vertical="center"/>
    </xf>
    <xf numFmtId="0" fontId="6" fillId="4" borderId="40" xfId="0" applyFont="1" applyFill="1" applyBorder="1" applyAlignment="1">
      <alignment horizontal="center" vertical="center"/>
    </xf>
    <xf numFmtId="3" fontId="6" fillId="4" borderId="40" xfId="2" applyNumberFormat="1" applyFont="1" applyFill="1" applyBorder="1" applyAlignment="1">
      <alignment vertical="center"/>
    </xf>
    <xf numFmtId="0" fontId="6" fillId="4" borderId="41" xfId="0" applyFont="1" applyFill="1" applyBorder="1" applyAlignment="1">
      <alignment horizontal="center" vertical="center"/>
    </xf>
    <xf numFmtId="3" fontId="4" fillId="4" borderId="38" xfId="2" applyNumberFormat="1" applyFont="1" applyFill="1" applyBorder="1"/>
    <xf numFmtId="3" fontId="6" fillId="4" borderId="42" xfId="2" applyNumberFormat="1" applyFont="1" applyFill="1" applyBorder="1" applyAlignment="1">
      <alignment vertical="center"/>
    </xf>
    <xf numFmtId="3" fontId="6" fillId="4" borderId="41" xfId="2" applyNumberFormat="1" applyFont="1" applyFill="1" applyBorder="1" applyAlignment="1">
      <alignment vertical="center"/>
    </xf>
    <xf numFmtId="3" fontId="6" fillId="4" borderId="38" xfId="2" applyNumberFormat="1" applyFont="1" applyFill="1" applyBorder="1" applyAlignment="1">
      <alignment vertical="center"/>
    </xf>
    <xf numFmtId="0" fontId="0" fillId="0" borderId="29" xfId="0" applyBorder="1" applyAlignment="1">
      <alignment horizontal="center"/>
    </xf>
    <xf numFmtId="0" fontId="20" fillId="0" borderId="29" xfId="0" applyFont="1" applyBorder="1"/>
    <xf numFmtId="3" fontId="1" fillId="0" borderId="29" xfId="2" applyNumberFormat="1" applyBorder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4" fontId="4" fillId="0" borderId="45" xfId="0" applyNumberFormat="1" applyFont="1" applyBorder="1" applyAlignment="1">
      <alignment horizontal="center"/>
    </xf>
    <xf numFmtId="14" fontId="4" fillId="0" borderId="46" xfId="0" applyNumberFormat="1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46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21" fontId="11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73" fontId="5" fillId="2" borderId="0" xfId="0" applyNumberFormat="1" applyFont="1" applyFill="1" applyAlignment="1">
      <alignment horizontal="center"/>
    </xf>
    <xf numFmtId="0" fontId="21" fillId="0" borderId="0" xfId="4" applyFont="1" applyFill="1" applyBorder="1" applyAlignment="1">
      <alignment horizontal="left" wrapText="1"/>
    </xf>
    <xf numFmtId="0" fontId="19" fillId="0" borderId="0" xfId="4" applyFont="1" applyFill="1" applyBorder="1" applyAlignment="1">
      <alignment horizontal="left" wrapText="1"/>
    </xf>
    <xf numFmtId="2" fontId="21" fillId="0" borderId="0" xfId="3" applyNumberFormat="1" applyFont="1" applyBorder="1" applyAlignment="1">
      <alignment horizontal="center" wrapText="1"/>
    </xf>
    <xf numFmtId="0" fontId="17" fillId="0" borderId="0" xfId="3" applyFont="1" applyBorder="1" applyAlignment="1">
      <alignment horizontal="center" wrapText="1"/>
    </xf>
    <xf numFmtId="0" fontId="21" fillId="0" borderId="0" xfId="3" applyFont="1" applyBorder="1" applyAlignment="1">
      <alignment horizontal="left" wrapText="1"/>
    </xf>
    <xf numFmtId="0" fontId="19" fillId="0" borderId="0" xfId="3" applyFont="1" applyBorder="1" applyAlignment="1">
      <alignment horizontal="left" wrapText="1"/>
    </xf>
    <xf numFmtId="0" fontId="19" fillId="0" borderId="0" xfId="3" applyFont="1" applyBorder="1" applyAlignment="1">
      <alignment horizontal="left"/>
    </xf>
    <xf numFmtId="0" fontId="23" fillId="0" borderId="0" xfId="4" applyFont="1" applyFill="1" applyBorder="1" applyAlignment="1">
      <alignment horizontal="left" wrapText="1"/>
    </xf>
    <xf numFmtId="0" fontId="23" fillId="0" borderId="0" xfId="3" applyFont="1" applyBorder="1" applyAlignment="1">
      <alignment horizontal="left"/>
    </xf>
    <xf numFmtId="0" fontId="21" fillId="0" borderId="0" xfId="3" applyFont="1" applyBorder="1" applyAlignment="1">
      <alignment horizontal="left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9" xfId="4" applyFont="1" applyFill="1" applyBorder="1" applyAlignment="1">
      <alignment horizontal="left" wrapText="1"/>
    </xf>
    <xf numFmtId="0" fontId="19" fillId="0" borderId="19" xfId="4" applyFont="1" applyFill="1" applyBorder="1" applyAlignment="1">
      <alignment horizontal="left" wrapText="1"/>
    </xf>
    <xf numFmtId="2" fontId="21" fillId="0" borderId="27" xfId="3" applyNumberFormat="1" applyFont="1" applyBorder="1" applyAlignment="1">
      <alignment horizontal="center" wrapText="1"/>
    </xf>
    <xf numFmtId="2" fontId="21" fillId="0" borderId="9" xfId="3" applyNumberFormat="1" applyFont="1" applyBorder="1" applyAlignment="1">
      <alignment horizontal="center" wrapText="1"/>
    </xf>
    <xf numFmtId="0" fontId="17" fillId="0" borderId="49" xfId="3" applyFont="1" applyBorder="1" applyAlignment="1">
      <alignment horizontal="center" wrapText="1"/>
    </xf>
    <xf numFmtId="0" fontId="17" fillId="0" borderId="50" xfId="3" applyFont="1" applyBorder="1" applyAlignment="1">
      <alignment horizontal="center" wrapText="1"/>
    </xf>
    <xf numFmtId="0" fontId="17" fillId="0" borderId="36" xfId="3" applyFont="1" applyBorder="1" applyAlignment="1">
      <alignment horizontal="center" wrapText="1"/>
    </xf>
    <xf numFmtId="0" fontId="21" fillId="0" borderId="51" xfId="3" applyFont="1" applyBorder="1" applyAlignment="1">
      <alignment horizontal="left" wrapText="1"/>
    </xf>
    <xf numFmtId="0" fontId="21" fillId="0" borderId="31" xfId="3" applyFont="1" applyBorder="1" applyAlignment="1">
      <alignment horizontal="left" wrapText="1"/>
    </xf>
    <xf numFmtId="0" fontId="21" fillId="0" borderId="19" xfId="3" applyFont="1" applyBorder="1" applyAlignment="1">
      <alignment horizontal="left" wrapText="1"/>
    </xf>
    <xf numFmtId="0" fontId="19" fillId="0" borderId="19" xfId="3" applyFont="1" applyBorder="1" applyAlignment="1">
      <alignment horizontal="left" wrapText="1"/>
    </xf>
    <xf numFmtId="0" fontId="19" fillId="0" borderId="19" xfId="3" applyFont="1" applyBorder="1" applyAlignment="1">
      <alignment horizontal="left"/>
    </xf>
    <xf numFmtId="0" fontId="23" fillId="0" borderId="35" xfId="3" applyFont="1" applyBorder="1" applyAlignment="1">
      <alignment horizontal="left"/>
    </xf>
    <xf numFmtId="0" fontId="23" fillId="0" borderId="19" xfId="4" applyFont="1" applyFill="1" applyBorder="1" applyAlignment="1">
      <alignment horizontal="left" wrapText="1"/>
    </xf>
    <xf numFmtId="0" fontId="21" fillId="0" borderId="19" xfId="3" applyFont="1" applyBorder="1" applyAlignment="1">
      <alignment horizontal="left"/>
    </xf>
    <xf numFmtId="0" fontId="23" fillId="0" borderId="19" xfId="3" applyFont="1" applyBorder="1" applyAlignment="1">
      <alignment horizontal="left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8"/>
  <sheetViews>
    <sheetView workbookViewId="0">
      <selection activeCell="B1" sqref="B1:K56"/>
    </sheetView>
  </sheetViews>
  <sheetFormatPr defaultRowHeight="12.75"/>
  <cols>
    <col min="1" max="1" width="0.85546875" style="9" customWidth="1"/>
    <col min="2" max="2" width="3.140625" style="9" customWidth="1"/>
    <col min="3" max="3" width="16.5703125" style="9" customWidth="1"/>
    <col min="4" max="4" width="12.5703125" style="9" customWidth="1"/>
    <col min="5" max="5" width="11.42578125" style="9" customWidth="1"/>
    <col min="6" max="6" width="12.85546875" style="9" customWidth="1"/>
    <col min="7" max="7" width="4.85546875" style="9" customWidth="1"/>
    <col min="8" max="8" width="16.28515625" style="9" customWidth="1"/>
    <col min="9" max="9" width="10.5703125" style="9" customWidth="1"/>
    <col min="10" max="10" width="6.5703125" style="9" customWidth="1"/>
    <col min="11" max="11" width="2" style="9" customWidth="1"/>
    <col min="12" max="12" width="1.85546875" style="9" customWidth="1"/>
    <col min="13" max="16384" width="9.140625" style="9"/>
  </cols>
  <sheetData>
    <row r="1" spans="2:16" ht="6.75" customHeight="1" thickBot="1"/>
    <row r="2" spans="2:16" s="13" customFormat="1" ht="15" thickTop="1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6" s="18" customFormat="1" ht="14.1" customHeight="1">
      <c r="B3" s="14"/>
      <c r="C3" s="15" t="s">
        <v>173</v>
      </c>
      <c r="D3" s="15"/>
      <c r="E3" s="15" t="s">
        <v>197</v>
      </c>
      <c r="F3" s="261" t="s">
        <v>366</v>
      </c>
      <c r="G3" s="261"/>
      <c r="H3" s="261"/>
      <c r="I3" s="261"/>
      <c r="J3" s="16"/>
      <c r="K3" s="17"/>
    </row>
    <row r="4" spans="2:16" s="18" customFormat="1" ht="14.1" customHeight="1">
      <c r="B4" s="14"/>
      <c r="C4" s="15" t="s">
        <v>174</v>
      </c>
      <c r="D4" s="15"/>
      <c r="E4" s="15"/>
      <c r="F4" s="259" t="s">
        <v>364</v>
      </c>
      <c r="G4" s="259"/>
      <c r="H4" s="259"/>
      <c r="I4" s="15"/>
      <c r="J4" s="16"/>
      <c r="K4" s="17"/>
    </row>
    <row r="5" spans="2:16" s="18" customFormat="1" ht="14.1" customHeight="1">
      <c r="B5" s="14"/>
      <c r="C5" s="15" t="s">
        <v>175</v>
      </c>
      <c r="D5" s="15"/>
      <c r="E5" s="15"/>
      <c r="F5" s="20" t="s">
        <v>365</v>
      </c>
      <c r="G5" s="20"/>
      <c r="H5" s="20"/>
      <c r="I5" s="15"/>
      <c r="J5" s="16"/>
      <c r="K5" s="17"/>
    </row>
    <row r="6" spans="2:16" s="18" customFormat="1" ht="14.1" customHeight="1">
      <c r="B6" s="14"/>
      <c r="C6" s="15"/>
      <c r="D6" s="15"/>
      <c r="E6" s="15"/>
      <c r="F6" s="15"/>
      <c r="G6" s="15"/>
      <c r="H6" s="19" t="s">
        <v>194</v>
      </c>
      <c r="I6" s="21"/>
      <c r="J6" s="16"/>
      <c r="K6" s="17"/>
    </row>
    <row r="7" spans="2:16" s="18" customFormat="1" ht="14.1" customHeight="1">
      <c r="B7" s="14"/>
      <c r="C7" s="15" t="s">
        <v>176</v>
      </c>
      <c r="D7" s="15"/>
      <c r="E7" s="15"/>
      <c r="F7" s="22"/>
      <c r="G7" s="23"/>
      <c r="H7" s="15"/>
      <c r="I7" s="15"/>
      <c r="J7" s="16"/>
      <c r="K7" s="17"/>
    </row>
    <row r="8" spans="2:16" s="18" customFormat="1" ht="14.1" customHeight="1">
      <c r="B8" s="14"/>
      <c r="C8" s="15" t="s">
        <v>177</v>
      </c>
      <c r="D8" s="15"/>
      <c r="E8" s="15"/>
      <c r="F8" s="19"/>
      <c r="G8" s="21"/>
      <c r="H8" s="15"/>
      <c r="I8" s="15"/>
      <c r="J8" s="16"/>
      <c r="K8" s="17"/>
    </row>
    <row r="9" spans="2:16" s="18" customFormat="1" ht="14.1" customHeight="1">
      <c r="B9" s="14"/>
      <c r="C9" s="15"/>
      <c r="D9" s="15"/>
      <c r="E9" s="15"/>
      <c r="F9" s="15"/>
      <c r="G9" s="15"/>
      <c r="H9" s="15"/>
      <c r="I9" s="15"/>
      <c r="J9" s="16"/>
      <c r="K9" s="17"/>
    </row>
    <row r="10" spans="2:16" s="18" customFormat="1" ht="14.1" customHeight="1">
      <c r="B10" s="14"/>
      <c r="C10" s="15" t="s">
        <v>178</v>
      </c>
      <c r="D10" s="15"/>
      <c r="E10" s="15"/>
      <c r="F10" s="256" t="s">
        <v>368</v>
      </c>
      <c r="G10" s="256"/>
      <c r="H10" s="256"/>
      <c r="I10" s="256"/>
      <c r="J10" s="16"/>
      <c r="K10" s="17"/>
      <c r="P10" s="13"/>
    </row>
    <row r="11" spans="2:16" s="18" customFormat="1" ht="14.1" customHeight="1">
      <c r="B11" s="14"/>
      <c r="C11" s="15"/>
      <c r="D11" s="15"/>
      <c r="E11" s="15"/>
      <c r="F11" s="24"/>
      <c r="G11" s="24"/>
      <c r="H11" s="24"/>
      <c r="I11" s="24"/>
      <c r="J11" s="16"/>
      <c r="K11" s="17"/>
      <c r="P11" s="13"/>
    </row>
    <row r="12" spans="2:16" s="18" customFormat="1" ht="14.1" customHeight="1">
      <c r="B12" s="14"/>
      <c r="C12" s="15"/>
      <c r="D12" s="15"/>
      <c r="E12" s="15"/>
      <c r="F12" s="24"/>
      <c r="G12" s="24"/>
      <c r="H12" s="24"/>
      <c r="I12" s="24"/>
      <c r="J12" s="16"/>
      <c r="K12" s="17"/>
      <c r="P12" s="13"/>
    </row>
    <row r="13" spans="2:16" s="13" customFormat="1">
      <c r="B13" s="25"/>
      <c r="C13" s="26"/>
      <c r="D13" s="26"/>
      <c r="E13" s="26"/>
      <c r="F13" s="26"/>
      <c r="G13" s="26"/>
      <c r="H13" s="26"/>
      <c r="I13" s="26"/>
      <c r="J13" s="26"/>
      <c r="K13" s="27"/>
    </row>
    <row r="14" spans="2:16" s="13" customFormat="1">
      <c r="B14" s="25"/>
      <c r="C14" s="26"/>
      <c r="D14" s="26"/>
      <c r="E14" s="26"/>
      <c r="F14" s="26"/>
      <c r="G14" s="26"/>
      <c r="H14" s="26"/>
      <c r="I14" s="26"/>
      <c r="J14" s="26"/>
      <c r="K14" s="27"/>
    </row>
    <row r="15" spans="2:16" s="13" customFormat="1">
      <c r="B15" s="25"/>
      <c r="C15" s="26"/>
      <c r="D15" s="26"/>
      <c r="E15" s="26"/>
      <c r="F15" s="26"/>
      <c r="G15" s="26"/>
      <c r="H15" s="26"/>
      <c r="I15" s="26"/>
      <c r="J15" s="26"/>
      <c r="K15" s="27"/>
    </row>
    <row r="16" spans="2:16" s="13" customFormat="1">
      <c r="B16" s="25"/>
      <c r="C16" s="26"/>
      <c r="D16" s="26"/>
      <c r="E16" s="26"/>
      <c r="F16" s="26"/>
      <c r="G16" s="26"/>
      <c r="H16" s="26"/>
      <c r="I16" s="26"/>
      <c r="J16" s="26"/>
      <c r="K16" s="27"/>
    </row>
    <row r="17" spans="2:16" s="13" customFormat="1">
      <c r="B17" s="25"/>
      <c r="C17" s="26"/>
      <c r="D17" s="26"/>
      <c r="E17" s="26"/>
      <c r="F17" s="26"/>
      <c r="G17" s="26"/>
      <c r="H17" s="26"/>
      <c r="I17" s="26"/>
      <c r="J17" s="26"/>
      <c r="K17" s="27"/>
    </row>
    <row r="18" spans="2:16" s="13" customFormat="1">
      <c r="B18" s="25"/>
      <c r="C18" s="26"/>
      <c r="D18" s="26"/>
      <c r="E18" s="26"/>
      <c r="F18" s="26"/>
      <c r="G18" s="26"/>
      <c r="H18" s="26"/>
      <c r="I18" s="26"/>
      <c r="J18" s="26"/>
      <c r="K18" s="27"/>
    </row>
    <row r="19" spans="2:16" s="13" customFormat="1">
      <c r="B19" s="25"/>
      <c r="C19" s="26"/>
      <c r="D19" s="26"/>
      <c r="E19" s="26"/>
      <c r="F19" s="26"/>
      <c r="G19" s="26"/>
      <c r="H19" s="26"/>
      <c r="I19" s="26"/>
      <c r="J19" s="26"/>
      <c r="K19" s="27"/>
    </row>
    <row r="20" spans="2:16" s="13" customFormat="1">
      <c r="B20" s="25"/>
      <c r="C20" s="26"/>
      <c r="D20" s="26"/>
      <c r="E20" s="26"/>
      <c r="F20" s="26"/>
      <c r="G20" s="26"/>
      <c r="H20" s="26"/>
      <c r="I20" s="26"/>
      <c r="J20" s="26"/>
      <c r="K20" s="27"/>
    </row>
    <row r="21" spans="2:16" s="13" customFormat="1">
      <c r="B21" s="25"/>
      <c r="C21" s="26"/>
      <c r="D21" s="26"/>
      <c r="E21" s="26"/>
      <c r="F21" s="26"/>
      <c r="G21" s="26"/>
      <c r="H21" s="26"/>
      <c r="I21" s="26"/>
      <c r="J21" s="26"/>
      <c r="K21" s="27"/>
    </row>
    <row r="22" spans="2:16" s="13" customFormat="1">
      <c r="B22" s="25"/>
      <c r="C22" s="26"/>
      <c r="D22" s="26"/>
      <c r="E22" s="26"/>
      <c r="F22" s="26"/>
      <c r="G22" s="26"/>
      <c r="H22" s="26"/>
      <c r="I22" s="26"/>
      <c r="J22" s="26"/>
      <c r="K22" s="27"/>
    </row>
    <row r="23" spans="2:16" s="13" customFormat="1">
      <c r="B23" s="25"/>
      <c r="C23" s="26"/>
      <c r="D23" s="26"/>
      <c r="E23" s="26"/>
      <c r="F23" s="26"/>
      <c r="G23" s="26"/>
      <c r="H23" s="26"/>
      <c r="I23" s="26"/>
      <c r="J23" s="26"/>
      <c r="K23" s="27"/>
    </row>
    <row r="24" spans="2:16" s="13" customFormat="1">
      <c r="B24" s="25"/>
      <c r="C24" s="26"/>
      <c r="D24" s="26"/>
      <c r="E24" s="26"/>
      <c r="F24" s="26"/>
      <c r="G24" s="26"/>
      <c r="H24" s="26"/>
      <c r="I24" s="26"/>
      <c r="J24" s="26"/>
      <c r="K24" s="27"/>
    </row>
    <row r="25" spans="2:16" s="13" customFormat="1" ht="30">
      <c r="B25" s="266" t="s">
        <v>179</v>
      </c>
      <c r="C25" s="267"/>
      <c r="D25" s="267"/>
      <c r="E25" s="267"/>
      <c r="F25" s="267"/>
      <c r="G25" s="267"/>
      <c r="H25" s="267"/>
      <c r="I25" s="267"/>
      <c r="J25" s="267"/>
      <c r="K25" s="268"/>
    </row>
    <row r="26" spans="2:16" s="13" customFormat="1">
      <c r="B26" s="28"/>
      <c r="C26" s="262" t="s">
        <v>180</v>
      </c>
      <c r="D26" s="262"/>
      <c r="E26" s="262"/>
      <c r="F26" s="262"/>
      <c r="G26" s="262"/>
      <c r="H26" s="262"/>
      <c r="I26" s="262"/>
      <c r="J26" s="262"/>
      <c r="K26" s="29"/>
    </row>
    <row r="27" spans="2:16" s="13" customFormat="1">
      <c r="B27" s="28"/>
      <c r="C27" s="262" t="s">
        <v>181</v>
      </c>
      <c r="D27" s="262"/>
      <c r="E27" s="262"/>
      <c r="F27" s="262"/>
      <c r="G27" s="262"/>
      <c r="H27" s="262"/>
      <c r="I27" s="262"/>
      <c r="J27" s="262"/>
      <c r="K27" s="29"/>
    </row>
    <row r="28" spans="2:16" s="13" customFormat="1">
      <c r="B28" s="28"/>
      <c r="C28" s="30"/>
      <c r="D28" s="30"/>
      <c r="E28" s="30"/>
      <c r="F28" s="30"/>
      <c r="G28" s="30"/>
      <c r="H28" s="30"/>
      <c r="I28" s="30"/>
      <c r="J28" s="30"/>
      <c r="K28" s="29"/>
    </row>
    <row r="29" spans="2:16" s="13" customFormat="1">
      <c r="B29" s="28"/>
      <c r="C29" s="30"/>
      <c r="D29" s="30"/>
      <c r="E29" s="30"/>
      <c r="F29" s="30"/>
      <c r="G29" s="30"/>
      <c r="H29" s="30"/>
      <c r="I29" s="30"/>
      <c r="J29" s="30"/>
      <c r="K29" s="29"/>
    </row>
    <row r="30" spans="2:16" s="13" customFormat="1" ht="12.75" customHeight="1">
      <c r="B30" s="263" t="s">
        <v>352</v>
      </c>
      <c r="C30" s="264"/>
      <c r="D30" s="264"/>
      <c r="E30" s="264"/>
      <c r="F30" s="264"/>
      <c r="G30" s="264"/>
      <c r="H30" s="264"/>
      <c r="I30" s="264"/>
      <c r="J30" s="264"/>
      <c r="K30" s="265"/>
    </row>
    <row r="31" spans="2:16" s="13" customFormat="1" ht="37.5" customHeight="1">
      <c r="B31" s="263"/>
      <c r="C31" s="264"/>
      <c r="D31" s="264"/>
      <c r="E31" s="264"/>
      <c r="F31" s="264"/>
      <c r="G31" s="264"/>
      <c r="H31" s="264"/>
      <c r="I31" s="264"/>
      <c r="J31" s="264"/>
      <c r="K31" s="265"/>
      <c r="P31" s="18"/>
    </row>
    <row r="32" spans="2:16" s="13" customFormat="1">
      <c r="B32" s="25"/>
      <c r="C32" s="26"/>
      <c r="D32" s="26"/>
      <c r="E32" s="26"/>
      <c r="F32" s="26"/>
      <c r="G32" s="26"/>
      <c r="H32" s="26"/>
      <c r="I32" s="26"/>
      <c r="J32" s="26"/>
      <c r="K32" s="27"/>
      <c r="P32" s="18"/>
    </row>
    <row r="33" spans="2:16" s="13" customFormat="1">
      <c r="B33" s="25"/>
      <c r="C33" s="26"/>
      <c r="D33" s="26"/>
      <c r="E33" s="26"/>
      <c r="F33" s="26"/>
      <c r="G33" s="26"/>
      <c r="H33" s="26"/>
      <c r="I33" s="26"/>
      <c r="J33" s="26"/>
      <c r="K33" s="27"/>
      <c r="P33" s="18"/>
    </row>
    <row r="34" spans="2:16" s="13" customFormat="1">
      <c r="B34" s="25"/>
      <c r="C34" s="26"/>
      <c r="D34" s="26"/>
      <c r="E34" s="26"/>
      <c r="F34" s="26"/>
      <c r="G34" s="26"/>
      <c r="H34" s="26"/>
      <c r="I34" s="26"/>
      <c r="J34" s="26"/>
      <c r="K34" s="27"/>
      <c r="P34" s="18"/>
    </row>
    <row r="35" spans="2:16" s="13" customFormat="1">
      <c r="B35" s="25"/>
      <c r="C35" s="26"/>
      <c r="D35" s="26"/>
      <c r="E35" s="26"/>
      <c r="F35" s="26"/>
      <c r="G35" s="26"/>
      <c r="H35" s="26"/>
      <c r="I35" s="26"/>
      <c r="J35" s="26"/>
      <c r="K35" s="27"/>
    </row>
    <row r="36" spans="2:16" s="13" customFormat="1" ht="15">
      <c r="B36" s="25"/>
      <c r="C36" s="26"/>
      <c r="D36" s="26"/>
      <c r="E36" s="26"/>
      <c r="F36" s="26"/>
      <c r="G36" s="26"/>
      <c r="H36" s="26"/>
      <c r="I36" s="26"/>
      <c r="J36" s="26"/>
      <c r="K36" s="27"/>
      <c r="P36" s="33"/>
    </row>
    <row r="37" spans="2:16" s="13" customFormat="1" ht="15">
      <c r="B37" s="25"/>
      <c r="C37" s="26"/>
      <c r="D37" s="26"/>
      <c r="E37" s="26"/>
      <c r="F37" s="26"/>
      <c r="G37" s="26"/>
      <c r="H37" s="26"/>
      <c r="I37" s="26"/>
      <c r="J37" s="26"/>
      <c r="K37" s="27"/>
      <c r="P37" s="33"/>
    </row>
    <row r="38" spans="2:16" s="13" customFormat="1" ht="15">
      <c r="B38" s="25"/>
      <c r="C38" s="26"/>
      <c r="D38" s="26"/>
      <c r="E38" s="26"/>
      <c r="F38" s="26"/>
      <c r="G38" s="26"/>
      <c r="H38" s="26"/>
      <c r="I38" s="26"/>
      <c r="J38" s="26"/>
      <c r="K38" s="27"/>
      <c r="P38" s="33"/>
    </row>
    <row r="39" spans="2:16" s="13" customFormat="1" ht="15">
      <c r="B39" s="25"/>
      <c r="C39" s="26"/>
      <c r="D39" s="26"/>
      <c r="E39" s="26"/>
      <c r="F39" s="26"/>
      <c r="G39" s="26"/>
      <c r="H39" s="26"/>
      <c r="I39" s="26"/>
      <c r="J39" s="26"/>
      <c r="K39" s="27"/>
      <c r="P39" s="33"/>
    </row>
    <row r="40" spans="2:16" s="13" customFormat="1">
      <c r="B40" s="25"/>
      <c r="C40" s="26"/>
      <c r="D40" s="26"/>
      <c r="E40" s="26"/>
      <c r="F40" s="26"/>
      <c r="G40" s="26"/>
      <c r="H40" s="26"/>
      <c r="I40" s="26"/>
      <c r="J40" s="26"/>
      <c r="K40" s="27"/>
    </row>
    <row r="41" spans="2:16" s="13" customFormat="1">
      <c r="B41" s="25"/>
      <c r="C41" s="26"/>
      <c r="D41" s="26"/>
      <c r="E41" s="26"/>
      <c r="F41" s="26"/>
      <c r="G41" s="26"/>
      <c r="H41" s="26"/>
      <c r="I41" s="26"/>
      <c r="J41" s="26"/>
      <c r="K41" s="27"/>
    </row>
    <row r="42" spans="2:16" s="13" customFormat="1">
      <c r="B42" s="25"/>
      <c r="C42" s="26"/>
      <c r="D42" s="26"/>
      <c r="E42" s="26"/>
      <c r="F42" s="26"/>
      <c r="G42" s="26"/>
      <c r="H42" s="26"/>
      <c r="I42" s="26"/>
      <c r="J42" s="26"/>
      <c r="K42" s="27"/>
    </row>
    <row r="43" spans="2:16" s="13" customFormat="1" ht="9" customHeight="1">
      <c r="B43" s="25"/>
      <c r="C43" s="26"/>
      <c r="D43" s="26"/>
      <c r="E43" s="26"/>
      <c r="F43" s="26"/>
      <c r="G43" s="26"/>
      <c r="H43" s="26"/>
      <c r="I43" s="26"/>
      <c r="J43" s="26"/>
      <c r="K43" s="27"/>
    </row>
    <row r="44" spans="2:16" s="13" customFormat="1">
      <c r="B44" s="25"/>
      <c r="C44" s="26"/>
      <c r="D44" s="26"/>
      <c r="E44" s="26"/>
      <c r="F44" s="26"/>
      <c r="G44" s="26"/>
      <c r="H44" s="26"/>
      <c r="I44" s="26"/>
      <c r="J44" s="26"/>
      <c r="K44" s="27"/>
      <c r="P44" s="9"/>
    </row>
    <row r="45" spans="2:16" s="13" customFormat="1" ht="13.5" customHeight="1">
      <c r="B45" s="25"/>
      <c r="C45" s="26"/>
      <c r="D45" s="26"/>
      <c r="E45" s="26"/>
      <c r="F45" s="26"/>
      <c r="G45" s="26"/>
      <c r="H45" s="26"/>
      <c r="I45" s="26"/>
      <c r="J45" s="26"/>
      <c r="K45" s="27"/>
      <c r="P45" s="9"/>
    </row>
    <row r="46" spans="2:16" s="18" customFormat="1" ht="13.5" customHeight="1">
      <c r="B46" s="14"/>
      <c r="C46" s="15" t="s">
        <v>182</v>
      </c>
      <c r="D46" s="15"/>
      <c r="E46" s="15"/>
      <c r="F46" s="15"/>
      <c r="G46" s="15"/>
      <c r="H46" s="256" t="s">
        <v>183</v>
      </c>
      <c r="I46" s="256"/>
      <c r="J46" s="16"/>
      <c r="K46" s="17"/>
      <c r="P46" s="9"/>
    </row>
    <row r="47" spans="2:16" s="18" customFormat="1" ht="13.5" customHeight="1">
      <c r="B47" s="14"/>
      <c r="C47" s="15" t="s">
        <v>184</v>
      </c>
      <c r="D47" s="15"/>
      <c r="E47" s="15"/>
      <c r="F47" s="15"/>
      <c r="G47" s="15"/>
      <c r="H47" s="259" t="s">
        <v>183</v>
      </c>
      <c r="I47" s="259"/>
      <c r="J47" s="16"/>
      <c r="K47" s="17"/>
      <c r="P47" s="9"/>
    </row>
    <row r="48" spans="2:16" s="18" customFormat="1" ht="13.5" customHeight="1">
      <c r="B48" s="14"/>
      <c r="C48" s="15" t="s">
        <v>186</v>
      </c>
      <c r="D48" s="15"/>
      <c r="E48" s="15"/>
      <c r="F48" s="15"/>
      <c r="G48" s="15"/>
      <c r="H48" s="259" t="s">
        <v>187</v>
      </c>
      <c r="I48" s="259"/>
      <c r="J48" s="16"/>
      <c r="K48" s="17"/>
      <c r="P48" s="9"/>
    </row>
    <row r="49" spans="2:16" s="18" customFormat="1" ht="13.5" customHeight="1">
      <c r="B49" s="14"/>
      <c r="C49" s="15" t="s">
        <v>188</v>
      </c>
      <c r="D49" s="15"/>
      <c r="E49" s="15"/>
      <c r="F49" s="15"/>
      <c r="G49" s="15"/>
      <c r="H49" s="259" t="s">
        <v>185</v>
      </c>
      <c r="I49" s="259"/>
      <c r="J49" s="16"/>
      <c r="K49" s="17"/>
      <c r="P49" s="9"/>
    </row>
    <row r="50" spans="2:16" s="13" customFormat="1" ht="13.5" customHeight="1">
      <c r="B50" s="25"/>
      <c r="C50" s="15"/>
      <c r="D50" s="15"/>
      <c r="E50" s="15"/>
      <c r="F50" s="15"/>
      <c r="G50" s="15"/>
      <c r="H50" s="15"/>
      <c r="I50" s="15"/>
      <c r="J50" s="16"/>
      <c r="K50" s="27"/>
      <c r="P50" s="9"/>
    </row>
    <row r="51" spans="2:16" s="33" customFormat="1" ht="13.5" customHeight="1">
      <c r="B51" s="31"/>
      <c r="C51" s="15" t="s">
        <v>189</v>
      </c>
      <c r="D51" s="15"/>
      <c r="E51" s="15"/>
      <c r="F51" s="15"/>
      <c r="G51" s="21" t="s">
        <v>190</v>
      </c>
      <c r="H51" s="260" t="s">
        <v>353</v>
      </c>
      <c r="I51" s="258"/>
      <c r="J51" s="16"/>
      <c r="K51" s="32"/>
      <c r="P51" s="9"/>
    </row>
    <row r="52" spans="2:16" s="33" customFormat="1" ht="13.5" customHeight="1">
      <c r="B52" s="31"/>
      <c r="C52" s="15"/>
      <c r="D52" s="15"/>
      <c r="E52" s="15"/>
      <c r="F52" s="15"/>
      <c r="G52" s="21" t="s">
        <v>191</v>
      </c>
      <c r="H52" s="257" t="s">
        <v>351</v>
      </c>
      <c r="I52" s="258"/>
      <c r="J52" s="16"/>
      <c r="K52" s="32"/>
      <c r="P52" s="9"/>
    </row>
    <row r="53" spans="2:16" s="33" customFormat="1" ht="13.5" customHeight="1">
      <c r="B53" s="31"/>
      <c r="C53" s="15"/>
      <c r="D53" s="15"/>
      <c r="E53" s="15"/>
      <c r="F53" s="15"/>
      <c r="G53" s="21"/>
      <c r="H53" s="21"/>
      <c r="I53" s="21"/>
      <c r="J53" s="16"/>
      <c r="K53" s="32"/>
      <c r="P53" s="9"/>
    </row>
    <row r="54" spans="2:16" s="33" customFormat="1" ht="13.5" customHeight="1">
      <c r="B54" s="31"/>
      <c r="C54" s="15" t="s">
        <v>192</v>
      </c>
      <c r="D54" s="15"/>
      <c r="E54" s="15"/>
      <c r="F54" s="21"/>
      <c r="G54" s="15"/>
      <c r="H54" s="256" t="s">
        <v>369</v>
      </c>
      <c r="I54" s="256"/>
      <c r="J54" s="16"/>
      <c r="K54" s="32"/>
      <c r="P54" s="9"/>
    </row>
    <row r="55" spans="2:16" s="13" customFormat="1" ht="22.5" customHeight="1" thickBot="1">
      <c r="B55" s="34"/>
      <c r="C55" s="35"/>
      <c r="D55" s="35"/>
      <c r="E55" s="35"/>
      <c r="F55" s="35"/>
      <c r="G55" s="35"/>
      <c r="H55" s="35"/>
      <c r="I55" s="35"/>
      <c r="J55" s="35"/>
      <c r="K55" s="36"/>
      <c r="P55" s="9"/>
    </row>
    <row r="56" spans="2:16" s="13" customFormat="1" ht="6.75" customHeight="1" thickTop="1">
      <c r="P56" s="9"/>
    </row>
    <row r="57" spans="2:16" s="13" customFormat="1">
      <c r="P57" s="9"/>
    </row>
    <row r="58" spans="2:16" s="13" customFormat="1">
      <c r="P58" s="9"/>
    </row>
  </sheetData>
  <mergeCells count="14">
    <mergeCell ref="F3:I3"/>
    <mergeCell ref="C27:J27"/>
    <mergeCell ref="H46:I46"/>
    <mergeCell ref="B30:K31"/>
    <mergeCell ref="F4:H4"/>
    <mergeCell ref="B25:K25"/>
    <mergeCell ref="C26:J26"/>
    <mergeCell ref="F10:I10"/>
    <mergeCell ref="H54:I54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17" footer="0.24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RowHeight="12.7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A27" workbookViewId="0">
      <selection activeCell="F1" sqref="F1:J49"/>
    </sheetView>
  </sheetViews>
  <sheetFormatPr defaultRowHeight="12.75"/>
  <cols>
    <col min="1" max="1" width="5" style="1" customWidth="1"/>
    <col min="2" max="2" width="41.28515625" customWidth="1"/>
    <col min="3" max="3" width="19" customWidth="1"/>
    <col min="4" max="4" width="12" style="7" customWidth="1"/>
    <col min="5" max="5" width="11.28515625" style="7" bestFit="1" customWidth="1"/>
    <col min="6" max="6" width="3.42578125" bestFit="1" customWidth="1"/>
    <col min="7" max="7" width="38.5703125" customWidth="1"/>
    <col min="8" max="8" width="14.85546875" customWidth="1"/>
    <col min="9" max="10" width="12.140625" customWidth="1"/>
    <col min="11" max="11" width="10.28515625" bestFit="1" customWidth="1"/>
    <col min="12" max="12" width="11.28515625" bestFit="1" customWidth="1"/>
  </cols>
  <sheetData>
    <row r="1" spans="1:11" s="42" customFormat="1">
      <c r="A1" s="204"/>
      <c r="D1" s="205"/>
      <c r="E1" s="205"/>
    </row>
    <row r="2" spans="1:11" s="41" customFormat="1">
      <c r="A2" s="261" t="s">
        <v>348</v>
      </c>
      <c r="B2" s="261"/>
      <c r="C2" s="261"/>
      <c r="D2" s="261"/>
      <c r="E2" s="40"/>
      <c r="F2" s="261" t="s">
        <v>350</v>
      </c>
      <c r="G2" s="261"/>
      <c r="H2" s="261"/>
      <c r="I2" s="261"/>
      <c r="J2" s="40"/>
    </row>
    <row r="3" spans="1:11" s="42" customFormat="1">
      <c r="A3" s="204"/>
      <c r="B3" s="261" t="s">
        <v>349</v>
      </c>
      <c r="C3" s="261"/>
      <c r="D3" s="261"/>
      <c r="E3" s="205"/>
      <c r="F3" s="204"/>
      <c r="G3" s="261" t="s">
        <v>349</v>
      </c>
      <c r="H3" s="261"/>
      <c r="I3" s="261"/>
      <c r="J3" s="205"/>
    </row>
    <row r="4" spans="1:11" s="38" customFormat="1" ht="13.5" thickBot="1">
      <c r="A4" s="204"/>
      <c r="B4" s="41"/>
      <c r="C4" s="42"/>
      <c r="D4" s="205"/>
      <c r="E4" s="40" t="s">
        <v>163</v>
      </c>
      <c r="F4" s="37"/>
      <c r="G4" s="41"/>
      <c r="I4" s="39"/>
      <c r="J4" s="40" t="s">
        <v>163</v>
      </c>
    </row>
    <row r="5" spans="1:11" s="38" customFormat="1" ht="18.75" customHeight="1" thickTop="1">
      <c r="A5" s="76"/>
      <c r="B5" s="77" t="s">
        <v>1</v>
      </c>
      <c r="C5" s="78" t="s">
        <v>0</v>
      </c>
      <c r="D5" s="79" t="s">
        <v>351</v>
      </c>
      <c r="E5" s="79" t="s">
        <v>341</v>
      </c>
      <c r="F5" s="91"/>
      <c r="G5" s="78" t="s">
        <v>52</v>
      </c>
      <c r="H5" s="78" t="s">
        <v>0</v>
      </c>
      <c r="I5" s="79" t="s">
        <v>351</v>
      </c>
      <c r="J5" s="79" t="s">
        <v>341</v>
      </c>
    </row>
    <row r="6" spans="1:11" s="41" customFormat="1">
      <c r="A6" s="226" t="s">
        <v>2</v>
      </c>
      <c r="B6" s="227" t="s">
        <v>172</v>
      </c>
      <c r="C6" s="227"/>
      <c r="D6" s="225">
        <f>D8</f>
        <v>24061.74</v>
      </c>
      <c r="E6" s="225"/>
      <c r="F6" s="226" t="s">
        <v>2</v>
      </c>
      <c r="G6" s="227" t="s">
        <v>53</v>
      </c>
      <c r="H6" s="227"/>
      <c r="I6" s="225"/>
      <c r="J6" s="225"/>
    </row>
    <row r="7" spans="1:11" s="38" customFormat="1">
      <c r="A7" s="83">
        <v>1</v>
      </c>
      <c r="B7" s="84" t="s">
        <v>3</v>
      </c>
      <c r="C7" s="84"/>
      <c r="D7" s="82"/>
      <c r="E7" s="82">
        <v>0</v>
      </c>
      <c r="F7" s="83">
        <v>1</v>
      </c>
      <c r="G7" s="84" t="s">
        <v>6</v>
      </c>
      <c r="H7" s="84"/>
      <c r="I7" s="86"/>
      <c r="J7" s="88"/>
    </row>
    <row r="8" spans="1:11" s="38" customFormat="1">
      <c r="A8" s="83" t="s">
        <v>5</v>
      </c>
      <c r="B8" s="85" t="s">
        <v>165</v>
      </c>
      <c r="C8" s="84">
        <v>512</v>
      </c>
      <c r="D8" s="86">
        <v>24061.74</v>
      </c>
      <c r="E8" s="88">
        <v>0</v>
      </c>
      <c r="F8" s="83" t="s">
        <v>5</v>
      </c>
      <c r="G8" s="85" t="s">
        <v>8</v>
      </c>
      <c r="H8" s="84"/>
      <c r="I8" s="86"/>
      <c r="J8" s="88"/>
    </row>
    <row r="9" spans="1:11" s="38" customFormat="1">
      <c r="A9" s="83" t="s">
        <v>7</v>
      </c>
      <c r="B9" s="85" t="s">
        <v>166</v>
      </c>
      <c r="C9" s="84">
        <v>531</v>
      </c>
      <c r="D9" s="86">
        <v>0</v>
      </c>
      <c r="E9" s="88">
        <v>0</v>
      </c>
      <c r="F9" s="83" t="s">
        <v>7</v>
      </c>
      <c r="G9" s="85" t="s">
        <v>9</v>
      </c>
      <c r="H9" s="84"/>
      <c r="I9" s="86"/>
      <c r="J9" s="88"/>
      <c r="K9" s="43"/>
    </row>
    <row r="10" spans="1:11" s="38" customFormat="1">
      <c r="A10" s="83">
        <v>2</v>
      </c>
      <c r="B10" s="84" t="s">
        <v>4</v>
      </c>
      <c r="C10" s="84"/>
      <c r="D10" s="86"/>
      <c r="E10" s="88"/>
      <c r="F10" s="83">
        <v>2</v>
      </c>
      <c r="G10" s="84" t="s">
        <v>54</v>
      </c>
      <c r="H10" s="84"/>
      <c r="I10" s="86"/>
      <c r="J10" s="88"/>
    </row>
    <row r="11" spans="1:11" s="38" customFormat="1">
      <c r="A11" s="83" t="s">
        <v>5</v>
      </c>
      <c r="B11" s="85" t="s">
        <v>8</v>
      </c>
      <c r="C11" s="84"/>
      <c r="D11" s="86"/>
      <c r="E11" s="88"/>
      <c r="F11" s="83" t="s">
        <v>5</v>
      </c>
      <c r="G11" s="85" t="s">
        <v>62</v>
      </c>
      <c r="H11" s="84"/>
      <c r="I11" s="86"/>
      <c r="J11" s="88"/>
    </row>
    <row r="12" spans="1:11" s="38" customFormat="1">
      <c r="A12" s="83" t="s">
        <v>7</v>
      </c>
      <c r="B12" s="85" t="s">
        <v>9</v>
      </c>
      <c r="C12" s="84"/>
      <c r="D12" s="86"/>
      <c r="E12" s="88"/>
      <c r="F12" s="83" t="s">
        <v>7</v>
      </c>
      <c r="G12" s="85" t="s">
        <v>55</v>
      </c>
      <c r="H12" s="84"/>
      <c r="I12" s="86"/>
      <c r="J12" s="88"/>
    </row>
    <row r="13" spans="1:11" s="38" customFormat="1">
      <c r="A13" s="228"/>
      <c r="B13" s="227" t="s">
        <v>10</v>
      </c>
      <c r="C13" s="229"/>
      <c r="D13" s="225">
        <f>D14+D15+D16+D17+D18</f>
        <v>0</v>
      </c>
      <c r="E13" s="225">
        <v>0</v>
      </c>
      <c r="F13" s="83" t="s">
        <v>15</v>
      </c>
      <c r="G13" s="85" t="s">
        <v>56</v>
      </c>
      <c r="H13" s="84"/>
      <c r="I13" s="86"/>
      <c r="J13" s="88"/>
    </row>
    <row r="14" spans="1:11" s="38" customFormat="1">
      <c r="A14" s="83">
        <v>3</v>
      </c>
      <c r="B14" s="84" t="s">
        <v>11</v>
      </c>
      <c r="C14" s="84"/>
      <c r="D14" s="86"/>
      <c r="E14" s="88"/>
      <c r="F14" s="228"/>
      <c r="G14" s="227" t="s">
        <v>10</v>
      </c>
      <c r="H14" s="227"/>
      <c r="I14" s="225">
        <f>I15+I16+I17+I18+I19+I20</f>
        <v>0</v>
      </c>
      <c r="J14" s="225">
        <v>0</v>
      </c>
    </row>
    <row r="15" spans="1:11" s="38" customFormat="1">
      <c r="A15" s="83" t="s">
        <v>5</v>
      </c>
      <c r="B15" s="85" t="s">
        <v>168</v>
      </c>
      <c r="C15" s="84">
        <v>411</v>
      </c>
      <c r="D15" s="86">
        <v>0</v>
      </c>
      <c r="E15" s="88">
        <v>0</v>
      </c>
      <c r="F15" s="83">
        <v>3</v>
      </c>
      <c r="G15" s="84" t="s">
        <v>61</v>
      </c>
      <c r="H15" s="84"/>
      <c r="I15" s="86"/>
      <c r="J15" s="88"/>
    </row>
    <row r="16" spans="1:11" s="38" customFormat="1">
      <c r="A16" s="83" t="s">
        <v>7</v>
      </c>
      <c r="B16" s="85" t="s">
        <v>12</v>
      </c>
      <c r="C16" s="84"/>
      <c r="D16" s="86"/>
      <c r="E16" s="88"/>
      <c r="F16" s="83" t="s">
        <v>5</v>
      </c>
      <c r="G16" s="85" t="s">
        <v>57</v>
      </c>
      <c r="H16" s="84">
        <v>401</v>
      </c>
      <c r="I16" s="86"/>
      <c r="J16" s="88"/>
    </row>
    <row r="17" spans="1:10" s="38" customFormat="1">
      <c r="A17" s="83" t="s">
        <v>15</v>
      </c>
      <c r="B17" s="85" t="s">
        <v>13</v>
      </c>
      <c r="C17" s="84"/>
      <c r="D17" s="86"/>
      <c r="E17" s="88"/>
      <c r="F17" s="83" t="s">
        <v>7</v>
      </c>
      <c r="G17" s="85" t="s">
        <v>58</v>
      </c>
      <c r="H17" s="84">
        <v>421</v>
      </c>
      <c r="I17" s="86"/>
      <c r="J17" s="88"/>
    </row>
    <row r="18" spans="1:10" s="38" customFormat="1">
      <c r="A18" s="83" t="s">
        <v>14</v>
      </c>
      <c r="B18" s="85" t="s">
        <v>16</v>
      </c>
      <c r="C18" s="84"/>
      <c r="D18" s="86"/>
      <c r="E18" s="88"/>
      <c r="F18" s="83" t="s">
        <v>15</v>
      </c>
      <c r="G18" s="85" t="s">
        <v>59</v>
      </c>
      <c r="H18" s="89">
        <v>431442444445</v>
      </c>
      <c r="I18" s="86"/>
      <c r="J18" s="88"/>
    </row>
    <row r="19" spans="1:10" s="38" customFormat="1">
      <c r="A19" s="228"/>
      <c r="B19" s="227" t="s">
        <v>17</v>
      </c>
      <c r="C19" s="229"/>
      <c r="D19" s="225">
        <f>D20+D21+D22+D23+D24+D25+D26</f>
        <v>394678</v>
      </c>
      <c r="E19" s="225">
        <v>0</v>
      </c>
      <c r="F19" s="83" t="s">
        <v>14</v>
      </c>
      <c r="G19" s="85" t="s">
        <v>60</v>
      </c>
      <c r="H19" s="84">
        <v>467</v>
      </c>
      <c r="I19" s="86"/>
      <c r="J19" s="88">
        <v>0</v>
      </c>
    </row>
    <row r="20" spans="1:10" s="38" customFormat="1">
      <c r="A20" s="83">
        <v>4</v>
      </c>
      <c r="B20" s="84" t="s">
        <v>18</v>
      </c>
      <c r="C20" s="84"/>
      <c r="D20" s="86"/>
      <c r="E20" s="88"/>
      <c r="F20" s="83" t="s">
        <v>23</v>
      </c>
      <c r="G20" s="85" t="s">
        <v>63</v>
      </c>
      <c r="H20" s="84">
        <v>419</v>
      </c>
      <c r="I20" s="208"/>
      <c r="J20" s="88"/>
    </row>
    <row r="21" spans="1:10" s="38" customFormat="1">
      <c r="A21" s="83" t="s">
        <v>5</v>
      </c>
      <c r="B21" s="85" t="s">
        <v>19</v>
      </c>
      <c r="C21" s="84"/>
      <c r="D21" s="86"/>
      <c r="E21" s="88"/>
      <c r="F21" s="228"/>
      <c r="G21" s="227" t="s">
        <v>17</v>
      </c>
      <c r="H21" s="227"/>
      <c r="I21" s="225"/>
      <c r="J21" s="225"/>
    </row>
    <row r="22" spans="1:10" s="38" customFormat="1">
      <c r="A22" s="83" t="s">
        <v>7</v>
      </c>
      <c r="B22" s="85" t="s">
        <v>20</v>
      </c>
      <c r="C22" s="84"/>
      <c r="D22" s="86"/>
      <c r="E22" s="88">
        <v>0</v>
      </c>
      <c r="F22" s="83">
        <v>4</v>
      </c>
      <c r="G22" s="84" t="s">
        <v>64</v>
      </c>
      <c r="H22" s="84"/>
      <c r="I22" s="86"/>
      <c r="J22" s="88"/>
    </row>
    <row r="23" spans="1:10" s="38" customFormat="1">
      <c r="A23" s="83" t="s">
        <v>15</v>
      </c>
      <c r="B23" s="85" t="s">
        <v>21</v>
      </c>
      <c r="C23" s="84"/>
      <c r="D23" s="86"/>
      <c r="E23" s="88"/>
      <c r="F23" s="83">
        <v>5</v>
      </c>
      <c r="G23" s="84" t="s">
        <v>65</v>
      </c>
      <c r="H23" s="84"/>
      <c r="I23" s="86"/>
      <c r="J23" s="88"/>
    </row>
    <row r="24" spans="1:10" s="38" customFormat="1">
      <c r="A24" s="83" t="s">
        <v>14</v>
      </c>
      <c r="B24" s="85" t="s">
        <v>22</v>
      </c>
      <c r="C24" s="84"/>
      <c r="D24" s="86"/>
      <c r="E24" s="88"/>
      <c r="F24" s="80"/>
      <c r="G24" s="81" t="s">
        <v>66</v>
      </c>
      <c r="H24" s="81"/>
      <c r="I24" s="82"/>
      <c r="J24" s="82"/>
    </row>
    <row r="25" spans="1:10" s="38" customFormat="1">
      <c r="A25" s="83" t="s">
        <v>14</v>
      </c>
      <c r="B25" s="85" t="s">
        <v>167</v>
      </c>
      <c r="C25" s="84"/>
      <c r="D25" s="86"/>
      <c r="E25" s="88"/>
      <c r="F25" s="226" t="s">
        <v>30</v>
      </c>
      <c r="G25" s="227" t="s">
        <v>67</v>
      </c>
      <c r="H25" s="227"/>
      <c r="I25" s="86">
        <v>32365509</v>
      </c>
      <c r="J25" s="225">
        <v>0</v>
      </c>
    </row>
    <row r="26" spans="1:10" s="38" customFormat="1">
      <c r="A26" s="83" t="s">
        <v>23</v>
      </c>
      <c r="B26" s="85" t="s">
        <v>24</v>
      </c>
      <c r="C26" s="84"/>
      <c r="D26" s="86">
        <v>394678</v>
      </c>
      <c r="E26" s="88"/>
      <c r="F26" s="83">
        <v>1</v>
      </c>
      <c r="G26" s="84" t="s">
        <v>68</v>
      </c>
      <c r="H26" s="84"/>
      <c r="I26" s="86">
        <v>32365509</v>
      </c>
      <c r="J26" s="88">
        <v>0</v>
      </c>
    </row>
    <row r="27" spans="1:10" s="38" customFormat="1">
      <c r="A27" s="228"/>
      <c r="B27" s="227" t="s">
        <v>25</v>
      </c>
      <c r="C27" s="229"/>
      <c r="D27" s="225"/>
      <c r="E27" s="225"/>
      <c r="F27" s="83" t="s">
        <v>5</v>
      </c>
      <c r="G27" s="85" t="s">
        <v>69</v>
      </c>
      <c r="H27" s="84">
        <v>163</v>
      </c>
      <c r="I27" s="86"/>
      <c r="J27" s="88"/>
    </row>
    <row r="28" spans="1:10" s="38" customFormat="1">
      <c r="A28" s="83">
        <v>5</v>
      </c>
      <c r="B28" s="84" t="s">
        <v>26</v>
      </c>
      <c r="C28" s="84"/>
      <c r="D28" s="86"/>
      <c r="E28" s="88"/>
      <c r="F28" s="83" t="s">
        <v>7</v>
      </c>
      <c r="G28" s="85" t="s">
        <v>70</v>
      </c>
      <c r="H28" s="84"/>
      <c r="I28" s="86"/>
      <c r="J28" s="88"/>
    </row>
    <row r="29" spans="1:10" s="38" customFormat="1">
      <c r="A29" s="83">
        <v>6</v>
      </c>
      <c r="B29" s="84" t="s">
        <v>27</v>
      </c>
      <c r="C29" s="84"/>
      <c r="D29" s="86"/>
      <c r="E29" s="88"/>
      <c r="F29" s="226"/>
      <c r="G29" s="227" t="s">
        <v>37</v>
      </c>
      <c r="H29" s="227"/>
      <c r="I29" s="225"/>
      <c r="J29" s="225"/>
    </row>
    <row r="30" spans="1:10" s="38" customFormat="1">
      <c r="A30" s="83">
        <v>7</v>
      </c>
      <c r="B30" s="84" t="s">
        <v>28</v>
      </c>
      <c r="C30" s="84"/>
      <c r="D30" s="86"/>
      <c r="E30" s="88"/>
      <c r="F30" s="83">
        <v>2</v>
      </c>
      <c r="G30" s="84" t="s">
        <v>71</v>
      </c>
      <c r="H30" s="84"/>
      <c r="I30" s="86"/>
      <c r="J30" s="88"/>
    </row>
    <row r="31" spans="1:10" s="41" customFormat="1">
      <c r="A31" s="231"/>
      <c r="B31" s="223" t="s">
        <v>29</v>
      </c>
      <c r="C31" s="223"/>
      <c r="D31" s="224">
        <f>D6+D13+D19+D27</f>
        <v>418739.74</v>
      </c>
      <c r="E31" s="224">
        <v>0</v>
      </c>
      <c r="F31" s="83">
        <v>3</v>
      </c>
      <c r="G31" s="84" t="s">
        <v>72</v>
      </c>
      <c r="H31" s="84"/>
      <c r="I31" s="86"/>
      <c r="J31" s="88"/>
    </row>
    <row r="32" spans="1:10" s="38" customFormat="1">
      <c r="A32" s="226" t="s">
        <v>30</v>
      </c>
      <c r="B32" s="227" t="s">
        <v>31</v>
      </c>
      <c r="C32" s="227"/>
      <c r="D32" s="225">
        <v>31946769</v>
      </c>
      <c r="E32" s="225">
        <v>0</v>
      </c>
      <c r="F32" s="83">
        <v>4</v>
      </c>
      <c r="G32" s="84" t="s">
        <v>64</v>
      </c>
      <c r="H32" s="84"/>
      <c r="I32" s="86"/>
      <c r="J32" s="88"/>
    </row>
    <row r="33" spans="1:12" s="41" customFormat="1">
      <c r="A33" s="83">
        <v>1</v>
      </c>
      <c r="B33" s="84" t="s">
        <v>32</v>
      </c>
      <c r="C33" s="84"/>
      <c r="D33" s="86"/>
      <c r="E33" s="88"/>
      <c r="F33" s="228"/>
      <c r="G33" s="227" t="s">
        <v>73</v>
      </c>
      <c r="H33" s="229"/>
      <c r="I33" s="225">
        <f>I25</f>
        <v>32365509</v>
      </c>
      <c r="J33" s="225">
        <v>0</v>
      </c>
    </row>
    <row r="34" spans="1:12" s="38" customFormat="1">
      <c r="A34" s="83" t="s">
        <v>5</v>
      </c>
      <c r="B34" s="85" t="s">
        <v>33</v>
      </c>
      <c r="C34" s="84"/>
      <c r="D34" s="86"/>
      <c r="E34" s="88"/>
      <c r="F34" s="230"/>
      <c r="G34" s="221" t="s">
        <v>74</v>
      </c>
      <c r="H34" s="221"/>
      <c r="I34" s="222">
        <f>I33+I14</f>
        <v>32365509</v>
      </c>
      <c r="J34" s="222"/>
      <c r="L34" s="43"/>
    </row>
    <row r="35" spans="1:12" s="38" customFormat="1">
      <c r="A35" s="83" t="s">
        <v>7</v>
      </c>
      <c r="B35" s="85" t="s">
        <v>34</v>
      </c>
      <c r="C35" s="84"/>
      <c r="D35" s="86"/>
      <c r="E35" s="88"/>
      <c r="F35" s="83"/>
      <c r="G35" s="84"/>
      <c r="H35" s="84"/>
      <c r="I35" s="86"/>
      <c r="J35" s="88"/>
    </row>
    <row r="36" spans="1:12" s="38" customFormat="1">
      <c r="A36" s="83" t="s">
        <v>15</v>
      </c>
      <c r="B36" s="85" t="s">
        <v>35</v>
      </c>
      <c r="C36" s="84"/>
      <c r="D36" s="86"/>
      <c r="E36" s="88"/>
      <c r="F36" s="80" t="s">
        <v>75</v>
      </c>
      <c r="G36" s="81" t="s">
        <v>76</v>
      </c>
      <c r="H36" s="81"/>
      <c r="I36" s="82"/>
      <c r="J36" s="82"/>
    </row>
    <row r="37" spans="1:12" s="38" customFormat="1" ht="12" customHeight="1">
      <c r="A37" s="83" t="s">
        <v>14</v>
      </c>
      <c r="B37" s="85" t="s">
        <v>36</v>
      </c>
      <c r="C37" s="84"/>
      <c r="D37" s="86">
        <v>31946769</v>
      </c>
      <c r="E37" s="88">
        <v>0</v>
      </c>
      <c r="F37" s="92">
        <v>1</v>
      </c>
      <c r="G37" s="93" t="s">
        <v>77</v>
      </c>
      <c r="H37" s="94"/>
      <c r="I37" s="95"/>
      <c r="J37" s="206"/>
    </row>
    <row r="38" spans="1:12" s="38" customFormat="1" ht="15" customHeight="1">
      <c r="A38" s="232"/>
      <c r="B38" s="227" t="s">
        <v>37</v>
      </c>
      <c r="C38" s="233"/>
      <c r="D38" s="225">
        <f>D39+D40+D41+D42+D43</f>
        <v>0</v>
      </c>
      <c r="E38" s="234">
        <v>0</v>
      </c>
      <c r="F38" s="92">
        <v>2</v>
      </c>
      <c r="G38" s="93" t="s">
        <v>78</v>
      </c>
      <c r="H38" s="94"/>
      <c r="I38" s="95"/>
      <c r="J38" s="206"/>
    </row>
    <row r="39" spans="1:12" s="42" customFormat="1" ht="14.25" customHeight="1">
      <c r="A39" s="83">
        <v>2</v>
      </c>
      <c r="B39" s="84" t="s">
        <v>38</v>
      </c>
      <c r="C39" s="84"/>
      <c r="D39" s="86"/>
      <c r="E39" s="88"/>
      <c r="F39" s="83">
        <v>3</v>
      </c>
      <c r="G39" s="84" t="s">
        <v>79</v>
      </c>
      <c r="H39" s="84">
        <v>101</v>
      </c>
      <c r="I39" s="86">
        <v>100000</v>
      </c>
      <c r="J39" s="88">
        <v>0</v>
      </c>
    </row>
    <row r="40" spans="1:12" s="38" customFormat="1" ht="12.75" customHeight="1">
      <c r="A40" s="83" t="s">
        <v>5</v>
      </c>
      <c r="B40" s="85" t="s">
        <v>39</v>
      </c>
      <c r="C40" s="84"/>
      <c r="D40" s="86"/>
      <c r="E40" s="88"/>
      <c r="F40" s="83">
        <v>4</v>
      </c>
      <c r="G40" s="84" t="s">
        <v>80</v>
      </c>
      <c r="H40" s="84"/>
      <c r="I40" s="86"/>
      <c r="J40" s="88"/>
    </row>
    <row r="41" spans="1:12" s="38" customFormat="1">
      <c r="A41" s="83" t="s">
        <v>7</v>
      </c>
      <c r="B41" s="85" t="s">
        <v>40</v>
      </c>
      <c r="C41" s="84"/>
      <c r="D41" s="86"/>
      <c r="E41" s="88"/>
      <c r="F41" s="83">
        <v>5</v>
      </c>
      <c r="G41" s="84" t="s">
        <v>81</v>
      </c>
      <c r="H41" s="84"/>
      <c r="I41" s="86"/>
      <c r="J41" s="88"/>
    </row>
    <row r="42" spans="1:12" s="38" customFormat="1">
      <c r="A42" s="83" t="s">
        <v>15</v>
      </c>
      <c r="B42" s="85" t="s">
        <v>41</v>
      </c>
      <c r="C42" s="89">
        <v>212213215218281</v>
      </c>
      <c r="D42" s="86">
        <v>0</v>
      </c>
      <c r="E42" s="88">
        <v>0</v>
      </c>
      <c r="F42" s="83">
        <v>6</v>
      </c>
      <c r="G42" s="84" t="s">
        <v>82</v>
      </c>
      <c r="H42" s="84"/>
      <c r="I42" s="86"/>
      <c r="J42" s="88"/>
    </row>
    <row r="43" spans="1:12" s="38" customFormat="1">
      <c r="A43" s="83" t="s">
        <v>14</v>
      </c>
      <c r="B43" s="85" t="s">
        <v>42</v>
      </c>
      <c r="C43" s="84"/>
      <c r="D43" s="86">
        <v>0</v>
      </c>
      <c r="E43" s="88">
        <v>0</v>
      </c>
      <c r="F43" s="83">
        <v>7</v>
      </c>
      <c r="G43" s="84" t="s">
        <v>83</v>
      </c>
      <c r="H43" s="84">
        <v>106</v>
      </c>
      <c r="I43" s="86"/>
      <c r="J43" s="88"/>
    </row>
    <row r="44" spans="1:12" s="38" customFormat="1">
      <c r="A44" s="228"/>
      <c r="B44" s="227" t="s">
        <v>10</v>
      </c>
      <c r="C44" s="229"/>
      <c r="D44" s="225">
        <f>D46</f>
        <v>100000</v>
      </c>
      <c r="E44" s="225">
        <v>0</v>
      </c>
      <c r="F44" s="83">
        <v>8</v>
      </c>
      <c r="G44" s="84" t="s">
        <v>84</v>
      </c>
      <c r="H44" s="84"/>
      <c r="I44" s="86"/>
      <c r="J44" s="88"/>
    </row>
    <row r="45" spans="1:12" s="38" customFormat="1">
      <c r="A45" s="83">
        <v>3</v>
      </c>
      <c r="B45" s="84" t="s">
        <v>43</v>
      </c>
      <c r="C45" s="84"/>
      <c r="D45" s="86"/>
      <c r="E45" s="88"/>
      <c r="F45" s="83">
        <v>9</v>
      </c>
      <c r="G45" s="84" t="s">
        <v>85</v>
      </c>
      <c r="H45" s="84"/>
      <c r="I45" s="86"/>
      <c r="J45" s="88"/>
    </row>
    <row r="46" spans="1:12" s="38" customFormat="1">
      <c r="A46" s="83">
        <v>4</v>
      </c>
      <c r="B46" s="84" t="s">
        <v>44</v>
      </c>
      <c r="C46" s="84"/>
      <c r="D46" s="86">
        <v>100000</v>
      </c>
      <c r="E46" s="88">
        <v>0</v>
      </c>
      <c r="F46" s="83">
        <v>10</v>
      </c>
      <c r="G46" s="84" t="s">
        <v>86</v>
      </c>
      <c r="H46" s="84">
        <v>121</v>
      </c>
      <c r="I46" s="86"/>
      <c r="J46" s="88"/>
    </row>
    <row r="47" spans="1:12" s="38" customFormat="1">
      <c r="A47" s="83" t="s">
        <v>5</v>
      </c>
      <c r="B47" s="85" t="s">
        <v>45</v>
      </c>
      <c r="C47" s="84"/>
      <c r="D47" s="86"/>
      <c r="E47" s="88"/>
      <c r="F47" s="226"/>
      <c r="G47" s="227" t="s">
        <v>87</v>
      </c>
      <c r="H47" s="227"/>
      <c r="I47" s="225">
        <f>I39+I45+I46</f>
        <v>100000</v>
      </c>
      <c r="J47" s="225">
        <v>0</v>
      </c>
    </row>
    <row r="48" spans="1:12" s="38" customFormat="1">
      <c r="A48" s="83" t="s">
        <v>7</v>
      </c>
      <c r="B48" s="85" t="s">
        <v>46</v>
      </c>
      <c r="C48" s="84"/>
      <c r="D48" s="86"/>
      <c r="E48" s="88"/>
      <c r="F48" s="83"/>
      <c r="G48" s="84" t="s">
        <v>164</v>
      </c>
      <c r="H48" s="84"/>
      <c r="I48" s="86"/>
      <c r="J48" s="88"/>
    </row>
    <row r="49" spans="1:10" s="38" customFormat="1">
      <c r="A49" s="83" t="s">
        <v>15</v>
      </c>
      <c r="B49" s="85" t="s">
        <v>47</v>
      </c>
      <c r="C49" s="84"/>
      <c r="D49" s="86"/>
      <c r="E49" s="88"/>
      <c r="F49" s="230"/>
      <c r="G49" s="221" t="s">
        <v>88</v>
      </c>
      <c r="H49" s="221"/>
      <c r="I49" s="222">
        <f>I26+I19+I47</f>
        <v>32465509</v>
      </c>
      <c r="J49" s="222">
        <v>0</v>
      </c>
    </row>
    <row r="50" spans="1:10" s="38" customFormat="1">
      <c r="A50" s="228"/>
      <c r="B50" s="227" t="s">
        <v>25</v>
      </c>
      <c r="C50" s="227"/>
      <c r="D50" s="225"/>
      <c r="E50" s="225"/>
    </row>
    <row r="51" spans="1:10" s="38" customFormat="1">
      <c r="A51" s="83">
        <v>5</v>
      </c>
      <c r="B51" s="84" t="s">
        <v>48</v>
      </c>
      <c r="C51" s="84"/>
      <c r="D51" s="86"/>
      <c r="E51" s="88"/>
      <c r="G51" s="43"/>
    </row>
    <row r="52" spans="1:10" s="38" customFormat="1">
      <c r="A52" s="83">
        <v>6</v>
      </c>
      <c r="B52" s="84" t="s">
        <v>49</v>
      </c>
      <c r="C52" s="84"/>
      <c r="D52" s="86"/>
      <c r="E52" s="88"/>
    </row>
    <row r="53" spans="1:10" s="38" customFormat="1">
      <c r="A53" s="231"/>
      <c r="B53" s="223" t="s">
        <v>50</v>
      </c>
      <c r="C53" s="223"/>
      <c r="D53" s="224">
        <f>D44+D32</f>
        <v>32046769</v>
      </c>
      <c r="E53" s="224">
        <v>0</v>
      </c>
      <c r="H53" s="43"/>
      <c r="I53" s="43"/>
    </row>
    <row r="54" spans="1:10" s="41" customFormat="1">
      <c r="A54" s="220"/>
      <c r="B54" s="221" t="s">
        <v>51</v>
      </c>
      <c r="C54" s="221"/>
      <c r="D54" s="222">
        <f>D37+D19+D7+D46+D6</f>
        <v>32465508.739999998</v>
      </c>
      <c r="E54" s="222">
        <v>0</v>
      </c>
      <c r="G54" s="207">
        <f>D54-I49</f>
        <v>-0.26000000163912773</v>
      </c>
    </row>
    <row r="55" spans="1:10" s="41" customFormat="1">
      <c r="A55" s="81"/>
      <c r="B55" s="81"/>
      <c r="C55" s="81"/>
      <c r="D55" s="81"/>
      <c r="E55" s="81"/>
      <c r="G55" s="49"/>
    </row>
    <row r="56" spans="1:10" s="38" customFormat="1">
      <c r="A56" s="90"/>
      <c r="B56" s="84"/>
      <c r="C56" s="84"/>
      <c r="D56" s="86"/>
      <c r="E56" s="86"/>
    </row>
    <row r="57" spans="1:10" s="38" customFormat="1">
      <c r="A57" s="37"/>
      <c r="D57" s="39"/>
      <c r="E57" s="39"/>
    </row>
    <row r="58" spans="1:10" s="38" customFormat="1">
      <c r="A58" s="37"/>
      <c r="D58" s="39"/>
      <c r="E58" s="39"/>
    </row>
    <row r="59" spans="1:10" s="38" customFormat="1">
      <c r="A59" s="37"/>
      <c r="D59" s="39"/>
      <c r="E59" s="39"/>
    </row>
    <row r="60" spans="1:10" s="38" customFormat="1">
      <c r="A60" s="37"/>
      <c r="D60" s="39"/>
      <c r="E60" s="39"/>
      <c r="J60" s="43"/>
    </row>
    <row r="61" spans="1:10" s="38" customFormat="1">
      <c r="A61" s="37"/>
      <c r="D61" s="39"/>
      <c r="E61" s="39"/>
    </row>
    <row r="62" spans="1:10" s="38" customFormat="1">
      <c r="A62" s="37"/>
      <c r="D62" s="39"/>
      <c r="E62" s="39"/>
    </row>
    <row r="63" spans="1:10" s="38" customFormat="1">
      <c r="A63" s="37"/>
      <c r="D63" s="39"/>
      <c r="E63" s="39"/>
    </row>
    <row r="64" spans="1:10" s="38" customFormat="1">
      <c r="A64" s="37"/>
      <c r="D64" s="39"/>
      <c r="E64" s="39"/>
    </row>
    <row r="65" spans="1:5" s="38" customFormat="1">
      <c r="A65" s="37"/>
      <c r="D65" s="39"/>
      <c r="E65" s="39"/>
    </row>
    <row r="66" spans="1:5" s="38" customFormat="1">
      <c r="A66" s="37"/>
      <c r="D66" s="39"/>
      <c r="E66" s="39"/>
    </row>
    <row r="67" spans="1:5" s="38" customFormat="1">
      <c r="A67" s="37"/>
      <c r="D67" s="39"/>
      <c r="E67" s="39"/>
    </row>
    <row r="68" spans="1:5" s="38" customFormat="1">
      <c r="A68" s="37"/>
      <c r="D68" s="39"/>
      <c r="E68" s="39"/>
    </row>
    <row r="69" spans="1:5" s="38" customFormat="1">
      <c r="A69" s="37"/>
      <c r="D69" s="39"/>
      <c r="E69" s="39"/>
    </row>
    <row r="70" spans="1:5" s="38" customFormat="1">
      <c r="A70" s="37"/>
      <c r="D70" s="39"/>
      <c r="E70" s="39"/>
    </row>
    <row r="71" spans="1:5" s="38" customFormat="1">
      <c r="A71" s="37"/>
      <c r="D71" s="39"/>
      <c r="E71" s="39"/>
    </row>
    <row r="72" spans="1:5" s="38" customFormat="1">
      <c r="A72" s="37"/>
      <c r="D72" s="39"/>
      <c r="E72" s="39"/>
    </row>
    <row r="73" spans="1:5" s="38" customFormat="1">
      <c r="A73" s="37"/>
      <c r="D73" s="39"/>
      <c r="E73" s="39"/>
    </row>
    <row r="74" spans="1:5" s="38" customFormat="1">
      <c r="A74" s="37"/>
      <c r="D74" s="39"/>
      <c r="E74" s="39"/>
    </row>
    <row r="75" spans="1:5" s="38" customFormat="1">
      <c r="A75" s="37"/>
      <c r="D75" s="39"/>
      <c r="E75" s="39"/>
    </row>
    <row r="76" spans="1:5" s="38" customFormat="1">
      <c r="A76" s="37"/>
      <c r="D76" s="39"/>
      <c r="E76" s="39"/>
    </row>
    <row r="77" spans="1:5" s="38" customFormat="1">
      <c r="A77" s="37"/>
      <c r="D77" s="39"/>
      <c r="E77" s="39"/>
    </row>
    <row r="78" spans="1:5" s="38" customFormat="1">
      <c r="A78" s="37"/>
      <c r="D78" s="39"/>
      <c r="E78" s="39"/>
    </row>
    <row r="79" spans="1:5" s="38" customFormat="1">
      <c r="A79" s="37"/>
      <c r="D79" s="39"/>
      <c r="E79" s="39"/>
    </row>
    <row r="80" spans="1:5" s="38" customFormat="1">
      <c r="A80" s="37"/>
      <c r="D80" s="39"/>
      <c r="E80" s="39"/>
    </row>
    <row r="81" spans="1:5" s="38" customFormat="1">
      <c r="A81" s="37"/>
      <c r="D81" s="39"/>
      <c r="E81" s="39"/>
    </row>
    <row r="82" spans="1:5" s="38" customFormat="1">
      <c r="A82" s="37"/>
      <c r="D82" s="39"/>
      <c r="E82" s="39"/>
    </row>
    <row r="83" spans="1:5" s="38" customFormat="1">
      <c r="A83" s="37"/>
      <c r="D83" s="39"/>
      <c r="E83" s="39"/>
    </row>
    <row r="84" spans="1:5" s="38" customFormat="1">
      <c r="A84" s="37"/>
      <c r="D84" s="39"/>
      <c r="E84" s="39"/>
    </row>
    <row r="85" spans="1:5" s="38" customFormat="1">
      <c r="A85" s="37"/>
      <c r="D85" s="39"/>
      <c r="E85" s="39"/>
    </row>
    <row r="86" spans="1:5" s="38" customFormat="1">
      <c r="A86" s="37"/>
      <c r="D86" s="39"/>
      <c r="E86" s="39"/>
    </row>
    <row r="87" spans="1:5" s="38" customFormat="1">
      <c r="A87" s="37"/>
      <c r="D87" s="39"/>
      <c r="E87" s="39"/>
    </row>
    <row r="88" spans="1:5" s="38" customFormat="1">
      <c r="A88" s="37"/>
      <c r="D88" s="39"/>
      <c r="E88" s="39"/>
    </row>
    <row r="89" spans="1:5" s="38" customFormat="1">
      <c r="A89" s="37"/>
      <c r="D89" s="39"/>
      <c r="E89" s="39"/>
    </row>
    <row r="90" spans="1:5" s="38" customFormat="1">
      <c r="A90" s="37"/>
      <c r="D90" s="39"/>
      <c r="E90" s="39"/>
    </row>
    <row r="91" spans="1:5" s="38" customFormat="1">
      <c r="A91" s="37"/>
      <c r="D91" s="39"/>
      <c r="E91" s="39"/>
    </row>
    <row r="92" spans="1:5" s="38" customFormat="1">
      <c r="A92" s="37"/>
      <c r="D92" s="39"/>
      <c r="E92" s="39"/>
    </row>
    <row r="93" spans="1:5" s="38" customFormat="1">
      <c r="A93" s="37"/>
      <c r="D93" s="39"/>
      <c r="E93" s="39"/>
    </row>
    <row r="94" spans="1:5" s="38" customFormat="1">
      <c r="A94" s="37"/>
      <c r="D94" s="39"/>
      <c r="E94" s="39"/>
    </row>
    <row r="95" spans="1:5" s="38" customFormat="1">
      <c r="A95" s="37"/>
      <c r="D95" s="39"/>
      <c r="E95" s="39"/>
    </row>
    <row r="96" spans="1:5" s="38" customFormat="1">
      <c r="A96" s="37"/>
      <c r="D96" s="39"/>
      <c r="E96" s="39"/>
    </row>
    <row r="97" spans="1:5" s="38" customFormat="1">
      <c r="A97" s="37"/>
      <c r="D97" s="39"/>
      <c r="E97" s="39"/>
    </row>
    <row r="98" spans="1:5" s="38" customFormat="1">
      <c r="A98" s="37"/>
      <c r="D98" s="39"/>
      <c r="E98" s="39"/>
    </row>
    <row r="99" spans="1:5" s="38" customFormat="1">
      <c r="A99" s="37"/>
      <c r="D99" s="39"/>
      <c r="E99" s="39"/>
    </row>
    <row r="100" spans="1:5" s="38" customFormat="1">
      <c r="A100" s="37"/>
      <c r="D100" s="39"/>
      <c r="E100" s="39"/>
    </row>
    <row r="101" spans="1:5" s="38" customFormat="1">
      <c r="A101" s="37"/>
      <c r="D101" s="39"/>
      <c r="E101" s="39"/>
    </row>
    <row r="102" spans="1:5" s="38" customFormat="1">
      <c r="A102" s="37"/>
      <c r="D102" s="39"/>
      <c r="E102" s="39"/>
    </row>
    <row r="103" spans="1:5" s="38" customFormat="1">
      <c r="A103" s="37"/>
      <c r="D103" s="39"/>
      <c r="E103" s="39"/>
    </row>
    <row r="104" spans="1:5" s="38" customFormat="1">
      <c r="A104" s="37"/>
      <c r="D104" s="39"/>
      <c r="E104" s="39"/>
    </row>
  </sheetData>
  <mergeCells count="4">
    <mergeCell ref="A2:D2"/>
    <mergeCell ref="F2:I2"/>
    <mergeCell ref="B3:D3"/>
    <mergeCell ref="G3:I3"/>
  </mergeCells>
  <phoneticPr fontId="2" type="noConversion"/>
  <pageMargins left="0.75" right="0.75" top="0.57999999999999996" bottom="0.43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25" workbookViewId="0">
      <selection activeCell="H5" sqref="H5"/>
    </sheetView>
  </sheetViews>
  <sheetFormatPr defaultRowHeight="12.75"/>
  <cols>
    <col min="1" max="1" width="5.85546875" customWidth="1"/>
    <col min="2" max="2" width="46.140625" customWidth="1"/>
    <col min="3" max="3" width="13.5703125" customWidth="1"/>
    <col min="4" max="4" width="14.7109375" customWidth="1"/>
    <col min="5" max="5" width="13" customWidth="1"/>
    <col min="7" max="7" width="11.85546875" bestFit="1" customWidth="1"/>
    <col min="8" max="8" width="9.28515625" bestFit="1" customWidth="1"/>
  </cols>
  <sheetData>
    <row r="1" spans="1:5" s="41" customFormat="1" ht="17.25" customHeight="1">
      <c r="A1" s="44" t="s">
        <v>354</v>
      </c>
      <c r="D1" s="40"/>
      <c r="E1" s="40"/>
    </row>
    <row r="2" spans="1:5" s="41" customFormat="1" ht="17.25" customHeight="1">
      <c r="B2" s="41" t="s">
        <v>91</v>
      </c>
    </row>
    <row r="3" spans="1:5" s="41" customFormat="1" ht="17.25" customHeight="1">
      <c r="B3" s="41" t="s">
        <v>355</v>
      </c>
    </row>
    <row r="4" spans="1:5" s="41" customFormat="1" ht="17.25" customHeight="1" thickBot="1">
      <c r="E4" s="40" t="s">
        <v>374</v>
      </c>
    </row>
    <row r="5" spans="1:5" s="41" customFormat="1" ht="21" customHeight="1" thickTop="1">
      <c r="A5" s="45" t="s">
        <v>89</v>
      </c>
      <c r="B5" s="78" t="s">
        <v>90</v>
      </c>
      <c r="C5" s="78"/>
      <c r="D5" s="77" t="s">
        <v>362</v>
      </c>
      <c r="E5" s="77" t="s">
        <v>342</v>
      </c>
    </row>
    <row r="6" spans="1:5" s="41" customFormat="1" ht="21" customHeight="1">
      <c r="A6" s="96">
        <v>1</v>
      </c>
      <c r="B6" s="81" t="s">
        <v>92</v>
      </c>
      <c r="C6" s="81">
        <v>701</v>
      </c>
      <c r="D6" s="82">
        <v>0</v>
      </c>
      <c r="E6" s="82">
        <v>0</v>
      </c>
    </row>
    <row r="7" spans="1:5" s="41" customFormat="1" ht="22.5" customHeight="1">
      <c r="A7" s="96">
        <v>2</v>
      </c>
      <c r="B7" s="81" t="s">
        <v>93</v>
      </c>
      <c r="C7" s="81"/>
      <c r="D7" s="81"/>
      <c r="E7" s="81"/>
    </row>
    <row r="8" spans="1:5" s="41" customFormat="1" ht="22.5" customHeight="1">
      <c r="A8" s="96">
        <v>3</v>
      </c>
      <c r="B8" s="81" t="s">
        <v>193</v>
      </c>
      <c r="C8" s="81"/>
      <c r="D8" s="82"/>
      <c r="E8" s="82"/>
    </row>
    <row r="9" spans="1:5" s="46" customFormat="1" ht="28.5" customHeight="1">
      <c r="A9" s="97">
        <v>3</v>
      </c>
      <c r="B9" s="101" t="s">
        <v>94</v>
      </c>
      <c r="C9" s="101"/>
      <c r="D9" s="102"/>
      <c r="E9" s="102"/>
    </row>
    <row r="10" spans="1:5" s="38" customFormat="1" ht="21" customHeight="1">
      <c r="A10" s="98">
        <v>4</v>
      </c>
      <c r="B10" s="84" t="s">
        <v>95</v>
      </c>
      <c r="C10" s="87" t="s">
        <v>196</v>
      </c>
      <c r="D10" s="103">
        <v>0</v>
      </c>
      <c r="E10" s="103">
        <v>0</v>
      </c>
    </row>
    <row r="11" spans="1:5" s="38" customFormat="1" ht="21" customHeight="1">
      <c r="A11" s="98">
        <v>5</v>
      </c>
      <c r="B11" s="84" t="s">
        <v>96</v>
      </c>
      <c r="C11" s="84"/>
      <c r="D11" s="103">
        <v>0</v>
      </c>
      <c r="E11" s="103">
        <v>0</v>
      </c>
    </row>
    <row r="12" spans="1:5" s="38" customFormat="1" ht="21" customHeight="1">
      <c r="A12" s="98"/>
      <c r="B12" s="84" t="s">
        <v>97</v>
      </c>
      <c r="C12" s="84">
        <v>641</v>
      </c>
      <c r="D12" s="103">
        <v>0</v>
      </c>
      <c r="E12" s="103">
        <v>0</v>
      </c>
    </row>
    <row r="13" spans="1:5" s="38" customFormat="1" ht="21" customHeight="1">
      <c r="A13" s="98"/>
      <c r="B13" s="84" t="s">
        <v>98</v>
      </c>
      <c r="C13" s="84"/>
      <c r="D13" s="103"/>
      <c r="E13" s="103">
        <v>0</v>
      </c>
    </row>
    <row r="14" spans="1:5" s="46" customFormat="1" ht="33.75" customHeight="1">
      <c r="A14" s="97"/>
      <c r="B14" s="101" t="s">
        <v>129</v>
      </c>
      <c r="C14" s="101">
        <v>644</v>
      </c>
      <c r="D14" s="102">
        <v>0</v>
      </c>
      <c r="E14" s="102">
        <v>0</v>
      </c>
    </row>
    <row r="15" spans="1:5" s="38" customFormat="1" ht="21" customHeight="1">
      <c r="A15" s="98">
        <v>6</v>
      </c>
      <c r="B15" s="84" t="s">
        <v>99</v>
      </c>
      <c r="C15" s="84">
        <v>681</v>
      </c>
      <c r="D15" s="103">
        <v>0</v>
      </c>
      <c r="E15" s="103">
        <v>0</v>
      </c>
    </row>
    <row r="16" spans="1:5" s="38" customFormat="1" ht="21" customHeight="1">
      <c r="A16" s="98">
        <v>7</v>
      </c>
      <c r="B16" s="84" t="s">
        <v>100</v>
      </c>
      <c r="C16" s="89">
        <v>657</v>
      </c>
      <c r="D16" s="103">
        <v>0</v>
      </c>
      <c r="E16" s="103"/>
    </row>
    <row r="17" spans="1:8" s="38" customFormat="1" ht="21" customHeight="1">
      <c r="A17" s="98">
        <v>8</v>
      </c>
      <c r="B17" s="84" t="s">
        <v>101</v>
      </c>
      <c r="C17" s="84"/>
      <c r="D17" s="103">
        <v>0</v>
      </c>
      <c r="E17" s="103">
        <f>E10+E11+E15+E16</f>
        <v>0</v>
      </c>
      <c r="G17" s="43"/>
    </row>
    <row r="18" spans="1:8" s="47" customFormat="1" ht="34.5" customHeight="1">
      <c r="A18" s="99">
        <v>9</v>
      </c>
      <c r="B18" s="104" t="s">
        <v>102</v>
      </c>
      <c r="C18" s="104"/>
      <c r="D18" s="105">
        <f>D6+D17</f>
        <v>0</v>
      </c>
      <c r="E18" s="105">
        <f>E6+E17</f>
        <v>0</v>
      </c>
      <c r="G18" s="48"/>
    </row>
    <row r="19" spans="1:8" s="46" customFormat="1" ht="32.25" customHeight="1">
      <c r="A19" s="97">
        <v>10</v>
      </c>
      <c r="B19" s="101" t="s">
        <v>103</v>
      </c>
      <c r="C19" s="101"/>
      <c r="D19" s="102"/>
      <c r="E19" s="102"/>
    </row>
    <row r="20" spans="1:8" s="46" customFormat="1" ht="28.5" customHeight="1">
      <c r="A20" s="97">
        <v>11</v>
      </c>
      <c r="B20" s="101" t="s">
        <v>104</v>
      </c>
      <c r="C20" s="101"/>
      <c r="D20" s="102"/>
      <c r="E20" s="102"/>
    </row>
    <row r="21" spans="1:8" s="38" customFormat="1" ht="21" customHeight="1">
      <c r="A21" s="98">
        <v>12</v>
      </c>
      <c r="B21" s="84" t="s">
        <v>105</v>
      </c>
      <c r="C21" s="84"/>
      <c r="D21" s="103"/>
      <c r="E21" s="103"/>
    </row>
    <row r="22" spans="1:8" s="38" customFormat="1" ht="31.5" customHeight="1">
      <c r="A22" s="98">
        <v>12.1</v>
      </c>
      <c r="B22" s="101" t="s">
        <v>106</v>
      </c>
      <c r="C22" s="84"/>
      <c r="D22" s="103"/>
      <c r="E22" s="103"/>
    </row>
    <row r="23" spans="1:8" s="38" customFormat="1" ht="21" customHeight="1">
      <c r="A23" s="98">
        <v>12.2</v>
      </c>
      <c r="B23" s="84" t="s">
        <v>107</v>
      </c>
      <c r="C23" s="89">
        <v>667767</v>
      </c>
      <c r="D23" s="103"/>
      <c r="E23" s="103"/>
    </row>
    <row r="24" spans="1:8" s="38" customFormat="1" ht="21" customHeight="1">
      <c r="A24" s="98">
        <v>12.3</v>
      </c>
      <c r="B24" s="84" t="s">
        <v>108</v>
      </c>
      <c r="C24" s="84">
        <v>769</v>
      </c>
      <c r="D24" s="103">
        <v>0</v>
      </c>
      <c r="E24" s="103">
        <v>0</v>
      </c>
    </row>
    <row r="25" spans="1:8" s="38" customFormat="1" ht="21" customHeight="1">
      <c r="A25" s="98">
        <v>12.4</v>
      </c>
      <c r="B25" s="84" t="s">
        <v>109</v>
      </c>
      <c r="C25" s="84"/>
      <c r="D25" s="103">
        <v>0</v>
      </c>
      <c r="E25" s="103">
        <v>0</v>
      </c>
    </row>
    <row r="26" spans="1:8" s="47" customFormat="1" ht="32.25" customHeight="1">
      <c r="A26" s="99">
        <v>13</v>
      </c>
      <c r="B26" s="104" t="s">
        <v>110</v>
      </c>
      <c r="C26" s="104"/>
      <c r="D26" s="103">
        <v>0</v>
      </c>
      <c r="E26" s="105">
        <f>E19+E20+E21+E22+E23+E24+E25</f>
        <v>0</v>
      </c>
      <c r="G26" s="48"/>
    </row>
    <row r="27" spans="1:8" s="41" customFormat="1" ht="21" customHeight="1">
      <c r="A27" s="96">
        <v>14</v>
      </c>
      <c r="B27" s="81" t="s">
        <v>111</v>
      </c>
      <c r="C27" s="81"/>
      <c r="D27" s="82">
        <v>0</v>
      </c>
      <c r="E27" s="82">
        <f>E18+E26</f>
        <v>0</v>
      </c>
      <c r="G27" s="49"/>
      <c r="H27" s="49"/>
    </row>
    <row r="28" spans="1:8" s="38" customFormat="1" ht="21" customHeight="1">
      <c r="A28" s="98">
        <v>15</v>
      </c>
      <c r="B28" s="84" t="s">
        <v>112</v>
      </c>
      <c r="C28" s="84">
        <v>694</v>
      </c>
      <c r="D28" s="103">
        <f>D27*10%</f>
        <v>0</v>
      </c>
      <c r="E28" s="103">
        <f>E27*10%</f>
        <v>0</v>
      </c>
      <c r="F28" s="43"/>
    </row>
    <row r="29" spans="1:8" s="41" customFormat="1" ht="21" customHeight="1">
      <c r="A29" s="96">
        <v>16</v>
      </c>
      <c r="B29" s="81" t="s">
        <v>113</v>
      </c>
      <c r="C29" s="81">
        <v>121</v>
      </c>
      <c r="D29" s="82">
        <f>D27-D28</f>
        <v>0</v>
      </c>
      <c r="E29" s="82">
        <f>E27-E28</f>
        <v>0</v>
      </c>
      <c r="G29" s="49"/>
    </row>
    <row r="30" spans="1:8" s="38" customFormat="1" ht="21" customHeight="1" thickBot="1">
      <c r="A30" s="100"/>
      <c r="B30" s="84"/>
      <c r="C30" s="84"/>
      <c r="D30" s="103"/>
      <c r="E30" s="103"/>
    </row>
    <row r="31" spans="1:8" s="38" customFormat="1" ht="13.5" thickTop="1"/>
    <row r="32" spans="1:8" s="38" customFormat="1"/>
    <row r="33" spans="4:5" s="38" customFormat="1">
      <c r="D33" s="43"/>
      <c r="E33" s="43"/>
    </row>
    <row r="34" spans="4:5" s="38" customFormat="1">
      <c r="E34" s="43"/>
    </row>
    <row r="35" spans="4:5" s="38" customFormat="1"/>
    <row r="36" spans="4:5" s="38" customFormat="1"/>
    <row r="37" spans="4:5" s="38" customFormat="1"/>
    <row r="38" spans="4:5" s="38" customFormat="1"/>
    <row r="39" spans="4:5" s="38" customFormat="1"/>
    <row r="40" spans="4:5" s="38" customFormat="1"/>
    <row r="41" spans="4:5" s="38" customFormat="1"/>
    <row r="42" spans="4:5" s="38" customFormat="1"/>
    <row r="43" spans="4:5" s="38" customFormat="1"/>
    <row r="44" spans="4:5" s="38" customFormat="1"/>
    <row r="45" spans="4:5" s="38" customFormat="1"/>
    <row r="46" spans="4:5" s="38" customFormat="1"/>
    <row r="47" spans="4:5" s="38" customFormat="1"/>
    <row r="48" spans="4:5" s="38" customFormat="1"/>
    <row r="49" s="38" customFormat="1"/>
    <row r="50" s="38" customFormat="1"/>
    <row r="51" s="38" customFormat="1"/>
    <row r="52" s="38" customFormat="1"/>
    <row r="53" s="38" customFormat="1"/>
    <row r="54" s="38" customFormat="1"/>
    <row r="55" s="38" customFormat="1"/>
    <row r="56" s="38" customFormat="1"/>
    <row r="57" s="38" customFormat="1"/>
    <row r="58" s="38" customFormat="1"/>
    <row r="59" s="38" customFormat="1"/>
    <row r="60" s="38" customFormat="1"/>
    <row r="61" s="38" customFormat="1"/>
    <row r="62" s="38" customFormat="1"/>
    <row r="63" s="38" customFormat="1"/>
    <row r="64" s="38" customFormat="1"/>
    <row r="65" s="38" customFormat="1"/>
    <row r="66" s="38" customFormat="1"/>
    <row r="67" s="38" customFormat="1"/>
    <row r="68" s="38" customFormat="1"/>
    <row r="69" s="38" customFormat="1"/>
    <row r="70" s="38" customFormat="1"/>
    <row r="71" s="38" customFormat="1"/>
    <row r="72" s="38" customFormat="1"/>
    <row r="73" s="38" customFormat="1"/>
    <row r="74" s="38" customFormat="1"/>
    <row r="75" s="38" customFormat="1"/>
  </sheetData>
  <phoneticPr fontId="2" type="noConversion"/>
  <pageMargins left="0.37" right="0.48" top="0.53" bottom="0.53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B38" sqref="B38"/>
    </sheetView>
  </sheetViews>
  <sheetFormatPr defaultRowHeight="12.75"/>
  <cols>
    <col min="1" max="1" width="4.85546875" customWidth="1"/>
    <col min="2" max="2" width="55.7109375" customWidth="1"/>
    <col min="3" max="3" width="21.140625" customWidth="1"/>
    <col min="4" max="4" width="19" customWidth="1"/>
    <col min="6" max="6" width="14.85546875" customWidth="1"/>
    <col min="7" max="7" width="12.5703125" customWidth="1"/>
    <col min="8" max="8" width="10.85546875" customWidth="1"/>
    <col min="9" max="9" width="11.42578125" customWidth="1"/>
    <col min="11" max="11" width="10.28515625" customWidth="1"/>
    <col min="12" max="12" width="11.28515625" customWidth="1"/>
  </cols>
  <sheetData>
    <row r="1" spans="1:7" s="41" customFormat="1">
      <c r="A1" s="44" t="s">
        <v>356</v>
      </c>
      <c r="F1" s="40"/>
      <c r="G1" s="40"/>
    </row>
    <row r="2" spans="1:7" s="41" customFormat="1">
      <c r="B2" s="41" t="s">
        <v>131</v>
      </c>
    </row>
    <row r="3" spans="1:7" s="41" customFormat="1">
      <c r="B3" s="41" t="s">
        <v>357</v>
      </c>
      <c r="D3" s="41" t="s">
        <v>130</v>
      </c>
    </row>
    <row r="4" spans="1:7" s="38" customFormat="1" ht="18.75" customHeight="1" thickBot="1">
      <c r="D4" s="50" t="s">
        <v>132</v>
      </c>
      <c r="E4" s="50"/>
    </row>
    <row r="5" spans="1:7" s="38" customFormat="1" ht="18.75" customHeight="1" thickBot="1">
      <c r="A5" s="218"/>
      <c r="B5" s="217"/>
      <c r="C5" s="214">
        <v>2012</v>
      </c>
      <c r="D5" s="213">
        <v>2011</v>
      </c>
    </row>
    <row r="6" spans="1:7" s="38" customFormat="1" ht="18.75" customHeight="1">
      <c r="A6" s="215"/>
      <c r="B6" s="216" t="s">
        <v>133</v>
      </c>
      <c r="C6" s="212"/>
      <c r="D6" s="212"/>
    </row>
    <row r="7" spans="1:7" s="38" customFormat="1" ht="18.75" customHeight="1">
      <c r="A7" s="84"/>
      <c r="B7" s="84" t="s">
        <v>134</v>
      </c>
      <c r="C7" s="86">
        <v>0</v>
      </c>
      <c r="D7" s="86">
        <f>+'Te ardhura+shpenzime'!E27</f>
        <v>0</v>
      </c>
    </row>
    <row r="8" spans="1:7" s="38" customFormat="1" ht="18.75" customHeight="1">
      <c r="A8" s="84"/>
      <c r="B8" s="84" t="s">
        <v>135</v>
      </c>
      <c r="C8" s="86"/>
      <c r="D8" s="86"/>
    </row>
    <row r="9" spans="1:7" s="51" customFormat="1" ht="18.75" customHeight="1">
      <c r="A9" s="106"/>
      <c r="B9" s="107" t="s">
        <v>136</v>
      </c>
      <c r="C9" s="108">
        <v>0</v>
      </c>
      <c r="D9" s="108">
        <f>-'Te ardhura+shpenzime'!E15</f>
        <v>0</v>
      </c>
    </row>
    <row r="10" spans="1:7" s="42" customFormat="1" ht="18.75" customHeight="1">
      <c r="A10" s="87"/>
      <c r="B10" s="109" t="s">
        <v>137</v>
      </c>
      <c r="C10" s="108">
        <v>0</v>
      </c>
      <c r="D10" s="88">
        <v>0</v>
      </c>
    </row>
    <row r="11" spans="1:7" s="42" customFormat="1" ht="18.75" customHeight="1">
      <c r="A11" s="87"/>
      <c r="B11" s="109" t="s">
        <v>162</v>
      </c>
      <c r="C11" s="108">
        <v>0</v>
      </c>
      <c r="D11" s="88">
        <v>0</v>
      </c>
    </row>
    <row r="12" spans="1:7" s="42" customFormat="1" ht="18.75" customHeight="1">
      <c r="A12" s="87"/>
      <c r="B12" s="109" t="s">
        <v>138</v>
      </c>
      <c r="C12" s="108">
        <v>0</v>
      </c>
      <c r="D12" s="88">
        <v>0</v>
      </c>
    </row>
    <row r="13" spans="1:7" s="42" customFormat="1" ht="18.75" customHeight="1">
      <c r="A13" s="87"/>
      <c r="B13" s="109" t="s">
        <v>195</v>
      </c>
      <c r="C13" s="108">
        <v>0</v>
      </c>
      <c r="D13" s="88">
        <v>0</v>
      </c>
    </row>
    <row r="14" spans="1:7" s="51" customFormat="1" ht="29.25" customHeight="1">
      <c r="A14" s="106"/>
      <c r="B14" s="106" t="s">
        <v>139</v>
      </c>
      <c r="C14" s="108">
        <v>0</v>
      </c>
      <c r="D14" s="108">
        <v>0</v>
      </c>
    </row>
    <row r="15" spans="1:7" s="42" customFormat="1" ht="21" customHeight="1">
      <c r="A15" s="87"/>
      <c r="B15" s="87" t="s">
        <v>140</v>
      </c>
      <c r="C15" s="108">
        <v>0</v>
      </c>
      <c r="D15" s="110">
        <v>0</v>
      </c>
    </row>
    <row r="16" spans="1:7" s="42" customFormat="1" ht="20.25" customHeight="1">
      <c r="A16" s="87"/>
      <c r="B16" s="87" t="s">
        <v>141</v>
      </c>
      <c r="C16" s="88">
        <v>0</v>
      </c>
      <c r="D16" s="88">
        <v>0</v>
      </c>
      <c r="G16" s="52"/>
    </row>
    <row r="17" spans="1:7" s="42" customFormat="1" ht="18.75" customHeight="1">
      <c r="A17" s="87"/>
      <c r="B17" s="81" t="s">
        <v>142</v>
      </c>
      <c r="C17" s="82">
        <f>SUM(C7:C16)</f>
        <v>0</v>
      </c>
      <c r="D17" s="82">
        <v>0</v>
      </c>
    </row>
    <row r="18" spans="1:7" s="42" customFormat="1" ht="18.75" customHeight="1">
      <c r="A18" s="87"/>
      <c r="B18" s="87" t="s">
        <v>143</v>
      </c>
      <c r="C18" s="88">
        <v>0</v>
      </c>
      <c r="D18" s="88">
        <v>0</v>
      </c>
    </row>
    <row r="19" spans="1:7" s="42" customFormat="1" ht="18.75" customHeight="1">
      <c r="A19" s="87"/>
      <c r="B19" s="87" t="s">
        <v>144</v>
      </c>
      <c r="C19" s="88">
        <v>0</v>
      </c>
      <c r="D19" s="88">
        <v>0</v>
      </c>
    </row>
    <row r="20" spans="1:7" s="53" customFormat="1" ht="18.75" customHeight="1">
      <c r="A20" s="85"/>
      <c r="B20" s="111" t="s">
        <v>158</v>
      </c>
      <c r="C20" s="88">
        <v>0</v>
      </c>
      <c r="D20" s="112">
        <f>D17+D18+D19</f>
        <v>0</v>
      </c>
    </row>
    <row r="21" spans="1:7" s="42" customFormat="1" ht="18.75" customHeight="1">
      <c r="A21" s="87"/>
      <c r="B21" s="87"/>
      <c r="C21" s="82"/>
      <c r="D21" s="82"/>
    </row>
    <row r="22" spans="1:7" s="42" customFormat="1" ht="18.75" customHeight="1">
      <c r="A22" s="87"/>
      <c r="B22" s="81" t="s">
        <v>145</v>
      </c>
      <c r="C22" s="88">
        <v>0</v>
      </c>
      <c r="D22" s="88"/>
      <c r="G22" s="52"/>
    </row>
    <row r="23" spans="1:7" s="42" customFormat="1" ht="18.75" customHeight="1">
      <c r="A23" s="87"/>
      <c r="B23" s="87" t="s">
        <v>146</v>
      </c>
      <c r="C23" s="88"/>
      <c r="D23" s="88"/>
    </row>
    <row r="24" spans="1:7" s="42" customFormat="1" ht="18.75" customHeight="1">
      <c r="A24" s="87"/>
      <c r="B24" s="87" t="s">
        <v>147</v>
      </c>
      <c r="C24" s="88">
        <v>0</v>
      </c>
      <c r="D24" s="88">
        <v>0</v>
      </c>
    </row>
    <row r="25" spans="1:7" s="42" customFormat="1" ht="18.75" customHeight="1">
      <c r="A25" s="87"/>
      <c r="B25" s="87" t="s">
        <v>148</v>
      </c>
      <c r="C25" s="88"/>
      <c r="D25" s="88"/>
    </row>
    <row r="26" spans="1:7" s="42" customFormat="1" ht="18.75" customHeight="1">
      <c r="A26" s="87"/>
      <c r="B26" s="87" t="s">
        <v>149</v>
      </c>
      <c r="C26" s="88"/>
      <c r="D26" s="88"/>
    </row>
    <row r="27" spans="1:7" s="42" customFormat="1" ht="18.75" customHeight="1">
      <c r="A27" s="87"/>
      <c r="B27" s="87" t="s">
        <v>150</v>
      </c>
      <c r="C27" s="88">
        <v>0</v>
      </c>
      <c r="D27" s="88"/>
    </row>
    <row r="28" spans="1:7" s="53" customFormat="1" ht="18.75" customHeight="1">
      <c r="A28" s="85"/>
      <c r="B28" s="111" t="s">
        <v>157</v>
      </c>
      <c r="C28" s="82">
        <f>SUM(C22:C27)</f>
        <v>0</v>
      </c>
      <c r="D28" s="82">
        <f>D24+D26</f>
        <v>0</v>
      </c>
    </row>
    <row r="29" spans="1:7" s="42" customFormat="1" ht="18.75" customHeight="1">
      <c r="A29" s="87"/>
      <c r="B29" s="81" t="s">
        <v>151</v>
      </c>
      <c r="C29" s="88"/>
      <c r="D29" s="88"/>
    </row>
    <row r="30" spans="1:7" s="42" customFormat="1" ht="18.75" customHeight="1">
      <c r="A30" s="87"/>
      <c r="B30" s="87" t="s">
        <v>152</v>
      </c>
      <c r="C30" s="88">
        <v>0</v>
      </c>
      <c r="D30" s="88">
        <v>0</v>
      </c>
    </row>
    <row r="31" spans="1:7" s="42" customFormat="1" ht="18.75" customHeight="1">
      <c r="A31" s="87"/>
      <c r="B31" s="87" t="s">
        <v>153</v>
      </c>
      <c r="C31" s="88">
        <v>32365509</v>
      </c>
      <c r="D31" s="88">
        <v>0</v>
      </c>
      <c r="G31" s="52"/>
    </row>
    <row r="32" spans="1:7" s="42" customFormat="1" ht="18.75" customHeight="1">
      <c r="A32" s="87"/>
      <c r="B32" s="87" t="s">
        <v>154</v>
      </c>
      <c r="C32" s="88"/>
      <c r="D32" s="88"/>
    </row>
    <row r="33" spans="1:7" s="42" customFormat="1" ht="18.75" customHeight="1">
      <c r="A33" s="87"/>
      <c r="B33" s="87" t="s">
        <v>155</v>
      </c>
      <c r="C33" s="88"/>
      <c r="D33" s="88"/>
      <c r="G33" s="52"/>
    </row>
    <row r="34" spans="1:7" s="42" customFormat="1" ht="18.75" customHeight="1">
      <c r="A34" s="87"/>
      <c r="B34" s="111" t="s">
        <v>156</v>
      </c>
      <c r="C34" s="82">
        <f>SUM(C29:C33)</f>
        <v>32365509</v>
      </c>
      <c r="D34" s="88">
        <v>0</v>
      </c>
    </row>
    <row r="35" spans="1:7" s="42" customFormat="1" ht="18.75" customHeight="1">
      <c r="A35" s="87"/>
      <c r="B35" s="87"/>
      <c r="C35" s="113"/>
      <c r="D35" s="113">
        <f>D20+D28+D34</f>
        <v>0</v>
      </c>
      <c r="F35" s="52"/>
      <c r="G35" s="52"/>
    </row>
    <row r="36" spans="1:7" s="42" customFormat="1" ht="18.75" customHeight="1">
      <c r="A36" s="87"/>
      <c r="B36" s="81" t="s">
        <v>159</v>
      </c>
      <c r="C36" s="219">
        <v>24062</v>
      </c>
      <c r="D36" s="88">
        <f>SUM(D38-D37)</f>
        <v>0</v>
      </c>
      <c r="F36" s="269"/>
      <c r="G36" s="269"/>
    </row>
    <row r="37" spans="1:7" s="42" customFormat="1" ht="18.75" customHeight="1">
      <c r="A37" s="87"/>
      <c r="B37" s="81" t="s">
        <v>160</v>
      </c>
      <c r="C37" s="211">
        <v>0</v>
      </c>
      <c r="D37" s="82">
        <v>0</v>
      </c>
      <c r="F37" s="52"/>
      <c r="G37" s="52"/>
    </row>
    <row r="38" spans="1:7" s="42" customFormat="1" ht="18.75" customHeight="1">
      <c r="A38" s="87"/>
      <c r="B38" s="81" t="s">
        <v>161</v>
      </c>
      <c r="C38" s="211">
        <v>24062</v>
      </c>
      <c r="D38" s="82">
        <f>+'Aktivi Pasivi'!E8+'Aktivi Pasivi'!E9</f>
        <v>0</v>
      </c>
      <c r="F38" s="269"/>
      <c r="G38" s="269"/>
    </row>
    <row r="39" spans="1:7" s="38" customFormat="1" ht="18.75" customHeight="1">
      <c r="A39" s="84"/>
      <c r="B39" s="84"/>
      <c r="C39" s="84"/>
      <c r="D39" s="84"/>
      <c r="G39" s="43"/>
    </row>
    <row r="40" spans="1:7" s="38" customFormat="1">
      <c r="G40" s="43"/>
    </row>
    <row r="41" spans="1:7" s="38" customFormat="1">
      <c r="A41" s="57"/>
      <c r="B41" s="58"/>
      <c r="C41" s="58"/>
      <c r="D41" s="58"/>
    </row>
    <row r="42" spans="1:7" s="38" customFormat="1">
      <c r="A42" s="58"/>
      <c r="B42" s="58"/>
      <c r="C42" s="58"/>
      <c r="D42" s="58"/>
    </row>
    <row r="43" spans="1:7" s="38" customFormat="1">
      <c r="A43" s="58"/>
      <c r="B43" s="58"/>
      <c r="C43" s="58"/>
      <c r="D43" s="58"/>
    </row>
    <row r="44" spans="1:7" s="38" customFormat="1">
      <c r="A44" s="59"/>
      <c r="B44" s="59"/>
      <c r="C44" s="59"/>
      <c r="D44" s="60"/>
    </row>
    <row r="45" spans="1:7" s="38" customFormat="1">
      <c r="A45" s="59"/>
      <c r="B45" s="61"/>
      <c r="C45" s="62"/>
      <c r="D45" s="62"/>
      <c r="E45" s="43"/>
    </row>
    <row r="46" spans="1:7" s="38" customFormat="1">
      <c r="A46" s="59"/>
      <c r="B46" s="61"/>
      <c r="C46" s="63"/>
      <c r="D46" s="63"/>
    </row>
    <row r="47" spans="1:7" s="38" customFormat="1">
      <c r="A47" s="59"/>
      <c r="B47" s="59"/>
      <c r="C47" s="64"/>
      <c r="D47" s="65"/>
    </row>
    <row r="48" spans="1:7" s="38" customFormat="1">
      <c r="A48" s="59"/>
      <c r="B48" s="59"/>
      <c r="C48" s="64"/>
      <c r="D48" s="64"/>
    </row>
    <row r="49" spans="1:4" s="38" customFormat="1">
      <c r="A49" s="66"/>
      <c r="B49" s="67"/>
      <c r="C49" s="68"/>
      <c r="D49" s="68"/>
    </row>
    <row r="50" spans="1:4" s="38" customFormat="1">
      <c r="A50" s="69"/>
      <c r="B50" s="70"/>
      <c r="C50" s="71"/>
      <c r="D50" s="71"/>
    </row>
    <row r="51" spans="1:4" s="38" customFormat="1">
      <c r="A51" s="69"/>
      <c r="B51" s="70"/>
      <c r="C51" s="71"/>
      <c r="D51" s="71"/>
    </row>
    <row r="52" spans="1:4" s="38" customFormat="1">
      <c r="A52" s="69"/>
      <c r="B52" s="70"/>
      <c r="C52" s="71"/>
      <c r="D52" s="71"/>
    </row>
    <row r="53" spans="1:4" s="38" customFormat="1">
      <c r="A53" s="69"/>
      <c r="B53" s="70"/>
      <c r="C53" s="71"/>
      <c r="D53" s="71"/>
    </row>
    <row r="54" spans="1:4" s="38" customFormat="1">
      <c r="A54" s="66"/>
      <c r="B54" s="66"/>
      <c r="C54" s="68"/>
      <c r="D54" s="68"/>
    </row>
    <row r="55" spans="1:4" s="38" customFormat="1">
      <c r="A55" s="69"/>
      <c r="B55" s="69"/>
      <c r="C55" s="68"/>
      <c r="D55" s="71"/>
    </row>
    <row r="56" spans="1:4" s="38" customFormat="1">
      <c r="A56" s="69"/>
      <c r="B56" s="69"/>
      <c r="C56" s="71"/>
      <c r="D56" s="71"/>
    </row>
    <row r="57" spans="1:4">
      <c r="A57" s="69"/>
      <c r="B57" s="58"/>
      <c r="C57" s="72"/>
      <c r="D57" s="72"/>
    </row>
    <row r="58" spans="1:4">
      <c r="A58" s="69"/>
      <c r="B58" s="69"/>
      <c r="C58" s="71"/>
      <c r="D58" s="71"/>
    </row>
    <row r="59" spans="1:4">
      <c r="A59" s="69"/>
      <c r="B59" s="69"/>
      <c r="C59" s="71"/>
      <c r="D59" s="71"/>
    </row>
    <row r="60" spans="1:4">
      <c r="A60" s="73"/>
      <c r="B60" s="60"/>
      <c r="C60" s="74"/>
      <c r="D60" s="74"/>
    </row>
    <row r="61" spans="1:4">
      <c r="A61" s="69"/>
      <c r="B61" s="69"/>
      <c r="C61" s="72"/>
      <c r="D61" s="72"/>
    </row>
    <row r="62" spans="1:4">
      <c r="A62" s="69"/>
      <c r="B62" s="58"/>
      <c r="C62" s="71"/>
      <c r="D62" s="71"/>
    </row>
    <row r="63" spans="1:4">
      <c r="A63" s="69"/>
      <c r="B63" s="69"/>
      <c r="C63" s="71"/>
      <c r="D63" s="71"/>
    </row>
    <row r="64" spans="1:4">
      <c r="A64" s="69"/>
      <c r="B64" s="69"/>
      <c r="C64" s="71"/>
      <c r="D64" s="71"/>
    </row>
    <row r="65" spans="1:4">
      <c r="A65" s="69"/>
      <c r="B65" s="69"/>
      <c r="C65" s="71"/>
      <c r="D65" s="71"/>
    </row>
    <row r="66" spans="1:4">
      <c r="A66" s="69"/>
      <c r="B66" s="69"/>
      <c r="C66" s="71"/>
      <c r="D66" s="71"/>
    </row>
    <row r="67" spans="1:4">
      <c r="A67" s="69"/>
      <c r="B67" s="69"/>
      <c r="C67" s="71"/>
      <c r="D67" s="71"/>
    </row>
    <row r="68" spans="1:4">
      <c r="A68" s="73"/>
      <c r="B68" s="60"/>
      <c r="C68" s="71"/>
      <c r="D68" s="71"/>
    </row>
    <row r="69" spans="1:4">
      <c r="A69" s="69"/>
      <c r="B69" s="58"/>
      <c r="C69" s="71"/>
      <c r="D69" s="71"/>
    </row>
    <row r="70" spans="1:4">
      <c r="A70" s="69"/>
      <c r="B70" s="69"/>
      <c r="C70" s="71"/>
      <c r="D70" s="71"/>
    </row>
    <row r="71" spans="1:4">
      <c r="A71" s="69"/>
      <c r="B71" s="69"/>
      <c r="C71" s="71"/>
      <c r="D71" s="71"/>
    </row>
    <row r="72" spans="1:4">
      <c r="A72" s="69"/>
      <c r="B72" s="69"/>
      <c r="C72" s="71"/>
      <c r="D72" s="71"/>
    </row>
    <row r="73" spans="1:4">
      <c r="A73" s="69"/>
      <c r="B73" s="69"/>
      <c r="C73" s="71"/>
      <c r="D73" s="71"/>
    </row>
    <row r="74" spans="1:4">
      <c r="A74" s="69"/>
      <c r="B74" s="60"/>
      <c r="C74" s="71"/>
      <c r="D74" s="71"/>
    </row>
    <row r="75" spans="1:4">
      <c r="A75" s="69"/>
      <c r="B75" s="69"/>
      <c r="C75" s="75"/>
      <c r="D75" s="75"/>
    </row>
    <row r="76" spans="1:4">
      <c r="A76" s="69"/>
      <c r="B76" s="58"/>
      <c r="C76" s="71"/>
      <c r="D76" s="71"/>
    </row>
    <row r="77" spans="1:4">
      <c r="A77" s="69"/>
      <c r="B77" s="58"/>
      <c r="C77" s="72"/>
      <c r="D77" s="72"/>
    </row>
    <row r="78" spans="1:4">
      <c r="A78" s="69"/>
      <c r="B78" s="58"/>
      <c r="C78" s="72"/>
      <c r="D78" s="72"/>
    </row>
    <row r="79" spans="1:4" ht="13.5" thickBot="1">
      <c r="A79" s="54"/>
      <c r="B79" s="55"/>
      <c r="C79" s="55"/>
      <c r="D79" s="56"/>
    </row>
    <row r="80" spans="1:4" ht="13.5" thickTop="1">
      <c r="A80" s="38"/>
      <c r="B80" s="38"/>
      <c r="C80" s="38"/>
      <c r="D80" s="38"/>
    </row>
  </sheetData>
  <mergeCells count="2">
    <mergeCell ref="F38:G38"/>
    <mergeCell ref="F36:G36"/>
  </mergeCells>
  <phoneticPr fontId="2" type="noConversion"/>
  <pageMargins left="0.28000000000000003" right="0.31" top="0.59" bottom="0.43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18" sqref="M18"/>
    </sheetView>
  </sheetViews>
  <sheetFormatPr defaultRowHeight="12.75"/>
  <cols>
    <col min="1" max="1" width="42.28515625" customWidth="1"/>
    <col min="2" max="2" width="10.140625" customWidth="1"/>
    <col min="3" max="3" width="9.85546875" bestFit="1" customWidth="1"/>
    <col min="4" max="4" width="8.28515625" customWidth="1"/>
    <col min="5" max="5" width="10.28515625" customWidth="1"/>
    <col min="6" max="6" width="10" customWidth="1"/>
    <col min="7" max="7" width="11.42578125" customWidth="1"/>
    <col min="9" max="9" width="10.28515625" customWidth="1"/>
    <col min="10" max="10" width="11.28515625" customWidth="1"/>
  </cols>
  <sheetData>
    <row r="1" spans="1:10" s="2" customFormat="1"/>
    <row r="2" spans="1:10">
      <c r="A2" s="5" t="s">
        <v>354</v>
      </c>
      <c r="B2" s="2"/>
      <c r="C2" s="2"/>
      <c r="D2" s="4"/>
      <c r="E2" s="4"/>
      <c r="F2" s="2"/>
      <c r="G2" s="2"/>
      <c r="H2" s="2"/>
      <c r="I2" s="2"/>
      <c r="J2" s="2"/>
    </row>
    <row r="3" spans="1:10">
      <c r="A3" s="2"/>
      <c r="B3" s="2" t="s">
        <v>114</v>
      </c>
      <c r="C3" s="2"/>
      <c r="D3" s="2"/>
      <c r="E3" s="2"/>
      <c r="F3" s="2"/>
      <c r="G3" s="2"/>
      <c r="H3" s="2"/>
      <c r="I3" s="2"/>
      <c r="J3" s="2"/>
    </row>
    <row r="4" spans="1:10" ht="13.5" thickBot="1">
      <c r="A4" s="2"/>
      <c r="B4" s="2" t="s">
        <v>198</v>
      </c>
      <c r="C4" s="2"/>
      <c r="D4" s="2"/>
      <c r="E4" s="2"/>
      <c r="F4" s="2">
        <v>2012</v>
      </c>
      <c r="G4" s="2"/>
      <c r="H4" s="2"/>
      <c r="I4" s="2"/>
      <c r="J4" s="2"/>
    </row>
    <row r="5" spans="1:10" ht="13.5" thickTop="1">
      <c r="A5" s="6"/>
      <c r="B5" s="3" t="s">
        <v>115</v>
      </c>
      <c r="C5" s="3"/>
      <c r="D5" s="3"/>
      <c r="E5" s="3"/>
      <c r="F5" s="3"/>
      <c r="G5" s="3"/>
      <c r="H5" s="3"/>
      <c r="I5" s="3"/>
      <c r="J5" s="8"/>
    </row>
    <row r="6" spans="1:10" ht="48">
      <c r="A6" s="114"/>
      <c r="B6" s="115" t="s">
        <v>79</v>
      </c>
      <c r="C6" s="115" t="s">
        <v>116</v>
      </c>
      <c r="D6" s="115" t="s">
        <v>128</v>
      </c>
      <c r="E6" s="115" t="s">
        <v>117</v>
      </c>
      <c r="F6" s="115" t="s">
        <v>118</v>
      </c>
      <c r="G6" s="115" t="s">
        <v>121</v>
      </c>
      <c r="H6" s="115" t="s">
        <v>84</v>
      </c>
      <c r="I6" s="115" t="s">
        <v>119</v>
      </c>
      <c r="J6" s="116" t="s">
        <v>120</v>
      </c>
    </row>
    <row r="7" spans="1:10">
      <c r="A7" s="235" t="s">
        <v>370</v>
      </c>
      <c r="B7" s="236">
        <v>0</v>
      </c>
      <c r="C7" s="236">
        <v>100000</v>
      </c>
      <c r="D7" s="236">
        <v>0</v>
      </c>
      <c r="E7" s="236">
        <v>0</v>
      </c>
      <c r="F7" s="236">
        <v>0</v>
      </c>
      <c r="G7" s="236">
        <v>100000</v>
      </c>
      <c r="H7" s="236">
        <v>0</v>
      </c>
      <c r="I7" s="236">
        <v>0</v>
      </c>
      <c r="J7" s="236">
        <v>100000</v>
      </c>
    </row>
    <row r="8" spans="1:10" ht="24">
      <c r="A8" s="117" t="s">
        <v>169</v>
      </c>
      <c r="B8" s="118"/>
      <c r="C8" s="118"/>
      <c r="D8" s="118"/>
      <c r="E8" s="118"/>
      <c r="F8" s="118"/>
      <c r="G8" s="118"/>
      <c r="H8" s="118"/>
      <c r="I8" s="118"/>
      <c r="J8" s="119">
        <v>0</v>
      </c>
    </row>
    <row r="9" spans="1:10" ht="36">
      <c r="A9" s="117" t="s">
        <v>170</v>
      </c>
      <c r="B9" s="120"/>
      <c r="C9" s="120"/>
      <c r="D9" s="120"/>
      <c r="E9" s="120"/>
      <c r="F9" s="120"/>
      <c r="G9" s="120"/>
      <c r="H9" s="120"/>
      <c r="I9" s="120"/>
      <c r="J9" s="119">
        <v>0</v>
      </c>
    </row>
    <row r="10" spans="1:10">
      <c r="A10" s="121" t="s">
        <v>122</v>
      </c>
      <c r="B10" s="122"/>
      <c r="C10" s="120"/>
      <c r="D10" s="120"/>
      <c r="E10" s="120"/>
      <c r="F10" s="120"/>
      <c r="G10" s="120"/>
      <c r="H10" s="120"/>
      <c r="I10" s="120"/>
      <c r="J10" s="119">
        <v>0</v>
      </c>
    </row>
    <row r="11" spans="1:10">
      <c r="A11" s="121" t="s">
        <v>123</v>
      </c>
      <c r="B11" s="120"/>
      <c r="C11" s="120"/>
      <c r="D11" s="120"/>
      <c r="E11" s="120"/>
      <c r="F11" s="120"/>
      <c r="G11" s="120"/>
      <c r="H11" s="120"/>
      <c r="I11" s="120"/>
      <c r="J11" s="119">
        <v>0</v>
      </c>
    </row>
    <row r="12" spans="1:10">
      <c r="A12" s="121" t="s">
        <v>124</v>
      </c>
      <c r="B12" s="120"/>
      <c r="C12" s="120"/>
      <c r="D12" s="120"/>
      <c r="E12" s="120"/>
      <c r="F12" s="120"/>
      <c r="G12" s="123"/>
      <c r="H12" s="120"/>
      <c r="I12" s="120"/>
      <c r="J12" s="119">
        <v>0</v>
      </c>
    </row>
    <row r="13" spans="1:10">
      <c r="A13" s="121" t="s">
        <v>171</v>
      </c>
      <c r="B13" s="120"/>
      <c r="C13" s="120"/>
      <c r="D13" s="120"/>
      <c r="E13" s="120"/>
      <c r="F13" s="120"/>
      <c r="G13" s="120"/>
      <c r="H13" s="120"/>
      <c r="I13" s="120"/>
      <c r="J13" s="119">
        <v>0</v>
      </c>
    </row>
    <row r="14" spans="1:10">
      <c r="A14" s="121" t="s">
        <v>125</v>
      </c>
      <c r="B14" s="120"/>
      <c r="C14" s="120"/>
      <c r="D14" s="120"/>
      <c r="E14" s="120"/>
      <c r="F14" s="120"/>
      <c r="G14" s="120"/>
      <c r="H14" s="120"/>
      <c r="I14" s="120"/>
      <c r="J14" s="119">
        <v>0</v>
      </c>
    </row>
    <row r="15" spans="1:10">
      <c r="A15" s="121" t="s">
        <v>126</v>
      </c>
      <c r="B15" s="120"/>
      <c r="C15" s="120"/>
      <c r="D15" s="120"/>
      <c r="E15" s="120"/>
      <c r="F15" s="120"/>
      <c r="G15" s="120"/>
      <c r="H15" s="120"/>
      <c r="I15" s="120"/>
      <c r="J15" s="119">
        <v>0</v>
      </c>
    </row>
    <row r="16" spans="1:10">
      <c r="A16" s="117" t="s">
        <v>127</v>
      </c>
      <c r="B16" s="118"/>
      <c r="C16" s="118"/>
      <c r="D16" s="118"/>
      <c r="E16" s="118"/>
      <c r="F16" s="118"/>
      <c r="G16" s="118"/>
      <c r="H16" s="118"/>
      <c r="I16" s="118"/>
      <c r="J16" s="119">
        <v>0</v>
      </c>
    </row>
    <row r="17" spans="1:10">
      <c r="A17" s="237" t="s">
        <v>370</v>
      </c>
      <c r="B17" s="238">
        <v>0</v>
      </c>
      <c r="C17" s="238">
        <v>100000</v>
      </c>
      <c r="D17" s="238">
        <v>0</v>
      </c>
      <c r="E17" s="238">
        <v>0</v>
      </c>
      <c r="F17" s="238">
        <v>0</v>
      </c>
      <c r="G17" s="238">
        <v>100000</v>
      </c>
      <c r="H17" s="238">
        <v>0</v>
      </c>
      <c r="I17" s="238">
        <v>0</v>
      </c>
      <c r="J17" s="239">
        <v>100000</v>
      </c>
    </row>
    <row r="19" spans="1:10">
      <c r="D19" s="2" t="s">
        <v>343</v>
      </c>
    </row>
    <row r="20" spans="1:10">
      <c r="D20" s="2" t="s">
        <v>367</v>
      </c>
    </row>
  </sheetData>
  <phoneticPr fontId="2" type="noConversion"/>
  <pageMargins left="0.22" right="0.17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2" workbookViewId="0">
      <selection sqref="A1:D53"/>
    </sheetView>
  </sheetViews>
  <sheetFormatPr defaultRowHeight="12.75"/>
  <cols>
    <col min="1" max="1" width="5.7109375" customWidth="1"/>
    <col min="2" max="2" width="11.140625" customWidth="1"/>
    <col min="3" max="3" width="39.7109375" customWidth="1"/>
    <col min="4" max="4" width="27.85546875" customWidth="1"/>
  </cols>
  <sheetData>
    <row r="1" spans="1:6" ht="15">
      <c r="A1" s="142"/>
      <c r="B1" s="125" t="s">
        <v>358</v>
      </c>
      <c r="C1" s="142"/>
      <c r="D1" s="142"/>
      <c r="E1" s="142"/>
      <c r="F1" s="142"/>
    </row>
    <row r="2" spans="1:6" ht="15.75">
      <c r="A2" s="142"/>
      <c r="B2" s="125" t="s">
        <v>359</v>
      </c>
      <c r="C2" s="142"/>
      <c r="D2" s="144" t="s">
        <v>212</v>
      </c>
      <c r="E2" s="142"/>
      <c r="F2" s="142"/>
    </row>
    <row r="3" spans="1:6" ht="15.75">
      <c r="A3" s="148"/>
      <c r="B3" s="148"/>
      <c r="C3" s="143" t="s">
        <v>213</v>
      </c>
      <c r="D3" s="143" t="s">
        <v>214</v>
      </c>
      <c r="E3" s="142"/>
      <c r="F3" s="142"/>
    </row>
    <row r="4" spans="1:6" ht="15.75">
      <c r="A4" s="148">
        <v>1</v>
      </c>
      <c r="B4" s="143" t="s">
        <v>215</v>
      </c>
      <c r="C4" s="148" t="s">
        <v>216</v>
      </c>
      <c r="D4" s="148"/>
      <c r="E4" s="142"/>
      <c r="F4" s="142"/>
    </row>
    <row r="5" spans="1:6" ht="15.75">
      <c r="A5" s="148">
        <v>2</v>
      </c>
      <c r="B5" s="143" t="s">
        <v>215</v>
      </c>
      <c r="C5" s="148" t="s">
        <v>217</v>
      </c>
      <c r="D5" s="148"/>
      <c r="E5" s="142"/>
      <c r="F5" s="142"/>
    </row>
    <row r="6" spans="1:6" ht="15.75">
      <c r="A6" s="148">
        <v>3</v>
      </c>
      <c r="B6" s="143" t="s">
        <v>215</v>
      </c>
      <c r="C6" s="148" t="s">
        <v>218</v>
      </c>
      <c r="D6" s="148"/>
      <c r="E6" s="142"/>
      <c r="F6" s="142"/>
    </row>
    <row r="7" spans="1:6" ht="15.75">
      <c r="A7" s="148">
        <v>4</v>
      </c>
      <c r="B7" s="143" t="s">
        <v>215</v>
      </c>
      <c r="C7" s="148" t="s">
        <v>219</v>
      </c>
      <c r="D7" s="148"/>
      <c r="E7" s="142"/>
      <c r="F7" s="142"/>
    </row>
    <row r="8" spans="1:6" ht="15.75">
      <c r="A8" s="148">
        <v>5</v>
      </c>
      <c r="B8" s="143" t="s">
        <v>215</v>
      </c>
      <c r="C8" s="148" t="s">
        <v>220</v>
      </c>
      <c r="D8" s="148"/>
      <c r="E8" s="142"/>
      <c r="F8" s="142"/>
    </row>
    <row r="9" spans="1:6" ht="15.75">
      <c r="A9" s="148">
        <v>6</v>
      </c>
      <c r="B9" s="143" t="s">
        <v>215</v>
      </c>
      <c r="C9" s="148" t="s">
        <v>221</v>
      </c>
      <c r="D9" s="148"/>
      <c r="E9" s="142"/>
      <c r="F9" s="142"/>
    </row>
    <row r="10" spans="1:6" ht="15.75">
      <c r="A10" s="148">
        <v>7</v>
      </c>
      <c r="B10" s="143" t="s">
        <v>215</v>
      </c>
      <c r="C10" s="148" t="s">
        <v>222</v>
      </c>
      <c r="D10" s="148"/>
      <c r="E10" s="142"/>
      <c r="F10" s="142"/>
    </row>
    <row r="11" spans="1:6" ht="15.75">
      <c r="A11" s="148">
        <v>8</v>
      </c>
      <c r="B11" s="143" t="s">
        <v>215</v>
      </c>
      <c r="C11" s="148" t="s">
        <v>223</v>
      </c>
      <c r="D11" s="148"/>
      <c r="E11" s="142"/>
      <c r="F11" s="142"/>
    </row>
    <row r="12" spans="1:6" ht="15.75">
      <c r="A12" s="143" t="s">
        <v>224</v>
      </c>
      <c r="B12" s="143"/>
      <c r="C12" s="143" t="s">
        <v>225</v>
      </c>
      <c r="D12" s="143"/>
      <c r="E12" s="142"/>
      <c r="F12" s="142"/>
    </row>
    <row r="13" spans="1:6" ht="15.75">
      <c r="A13" s="148">
        <v>9</v>
      </c>
      <c r="B13" s="143" t="s">
        <v>226</v>
      </c>
      <c r="C13" s="148" t="s">
        <v>227</v>
      </c>
      <c r="D13" s="148"/>
      <c r="E13" s="142"/>
      <c r="F13" s="142"/>
    </row>
    <row r="14" spans="1:6" ht="15.75">
      <c r="A14" s="148">
        <v>10</v>
      </c>
      <c r="B14" s="143" t="s">
        <v>226</v>
      </c>
      <c r="C14" s="148" t="s">
        <v>228</v>
      </c>
      <c r="D14" s="143"/>
      <c r="E14" s="142"/>
      <c r="F14" s="142"/>
    </row>
    <row r="15" spans="1:6" ht="15.75">
      <c r="A15" s="148">
        <v>11</v>
      </c>
      <c r="B15" s="143" t="s">
        <v>226</v>
      </c>
      <c r="C15" s="148" t="s">
        <v>229</v>
      </c>
      <c r="D15" s="148"/>
      <c r="E15" s="142"/>
      <c r="F15" s="142"/>
    </row>
    <row r="16" spans="1:6" ht="15.75">
      <c r="A16" s="143" t="s">
        <v>230</v>
      </c>
      <c r="B16" s="143"/>
      <c r="C16" s="143" t="s">
        <v>231</v>
      </c>
      <c r="D16" s="143"/>
      <c r="E16" s="142"/>
      <c r="F16" s="142"/>
    </row>
    <row r="17" spans="1:6" ht="15.75">
      <c r="A17" s="148">
        <v>12</v>
      </c>
      <c r="B17" s="143" t="s">
        <v>232</v>
      </c>
      <c r="C17" s="148" t="s">
        <v>233</v>
      </c>
      <c r="D17" s="148"/>
      <c r="E17" s="142"/>
      <c r="F17" s="142"/>
    </row>
    <row r="18" spans="1:6" ht="15.75">
      <c r="A18" s="148">
        <v>13</v>
      </c>
      <c r="B18" s="143" t="s">
        <v>232</v>
      </c>
      <c r="C18" s="143" t="s">
        <v>234</v>
      </c>
      <c r="D18" s="148"/>
      <c r="E18" s="142"/>
      <c r="F18" s="142"/>
    </row>
    <row r="19" spans="1:6" ht="15.75">
      <c r="A19" s="148">
        <v>14</v>
      </c>
      <c r="B19" s="143" t="s">
        <v>232</v>
      </c>
      <c r="C19" s="148" t="s">
        <v>235</v>
      </c>
      <c r="D19" s="148"/>
      <c r="E19" s="142"/>
      <c r="F19" s="142"/>
    </row>
    <row r="20" spans="1:6" ht="15.75">
      <c r="A20" s="148">
        <v>15</v>
      </c>
      <c r="B20" s="143" t="s">
        <v>232</v>
      </c>
      <c r="C20" s="148" t="s">
        <v>236</v>
      </c>
      <c r="D20" s="148"/>
      <c r="E20" s="142"/>
      <c r="F20" s="142"/>
    </row>
    <row r="21" spans="1:6" ht="15.75">
      <c r="A21" s="148">
        <v>16</v>
      </c>
      <c r="B21" s="143" t="s">
        <v>232</v>
      </c>
      <c r="C21" s="148" t="s">
        <v>237</v>
      </c>
      <c r="D21" s="148"/>
      <c r="E21" s="142"/>
      <c r="F21" s="142"/>
    </row>
    <row r="22" spans="1:6" ht="15.75">
      <c r="A22" s="148">
        <v>17</v>
      </c>
      <c r="B22" s="143" t="s">
        <v>232</v>
      </c>
      <c r="C22" s="148" t="s">
        <v>238</v>
      </c>
      <c r="D22" s="148"/>
      <c r="E22" s="142"/>
      <c r="F22" s="142"/>
    </row>
    <row r="23" spans="1:6" ht="15.75">
      <c r="A23" s="148">
        <v>18</v>
      </c>
      <c r="B23" s="143" t="s">
        <v>232</v>
      </c>
      <c r="C23" s="148" t="s">
        <v>239</v>
      </c>
      <c r="D23" s="148"/>
      <c r="E23" s="142"/>
      <c r="F23" s="142"/>
    </row>
    <row r="24" spans="1:6" ht="15.75">
      <c r="A24" s="148">
        <v>19</v>
      </c>
      <c r="B24" s="143" t="s">
        <v>232</v>
      </c>
      <c r="C24" s="148" t="s">
        <v>240</v>
      </c>
      <c r="D24" s="148"/>
      <c r="E24" s="142"/>
      <c r="F24" s="142"/>
    </row>
    <row r="25" spans="1:6" ht="15.75">
      <c r="A25" s="143" t="s">
        <v>241</v>
      </c>
      <c r="B25" s="143"/>
      <c r="C25" s="143" t="s">
        <v>242</v>
      </c>
      <c r="D25" s="148"/>
      <c r="E25" s="142"/>
      <c r="F25" s="142"/>
    </row>
    <row r="26" spans="1:6" ht="15.75">
      <c r="A26" s="148">
        <v>20</v>
      </c>
      <c r="B26" s="143" t="s">
        <v>243</v>
      </c>
      <c r="C26" s="148" t="s">
        <v>244</v>
      </c>
      <c r="D26" s="148"/>
      <c r="E26" s="142"/>
      <c r="F26" s="142"/>
    </row>
    <row r="27" spans="1:6" ht="15.75">
      <c r="A27" s="148">
        <v>21</v>
      </c>
      <c r="B27" s="143" t="s">
        <v>243</v>
      </c>
      <c r="C27" s="148" t="s">
        <v>245</v>
      </c>
      <c r="D27" s="148"/>
      <c r="E27" s="142"/>
      <c r="F27" s="142"/>
    </row>
    <row r="28" spans="1:6" ht="15.75">
      <c r="A28" s="148">
        <v>22</v>
      </c>
      <c r="B28" s="143" t="s">
        <v>243</v>
      </c>
      <c r="C28" s="148" t="s">
        <v>246</v>
      </c>
      <c r="D28" s="148"/>
      <c r="E28" s="142"/>
      <c r="F28" s="142"/>
    </row>
    <row r="29" spans="1:6" ht="15.75">
      <c r="A29" s="148">
        <v>23</v>
      </c>
      <c r="B29" s="143" t="s">
        <v>243</v>
      </c>
      <c r="C29" s="148" t="s">
        <v>247</v>
      </c>
      <c r="D29" s="148"/>
      <c r="E29" s="142"/>
      <c r="F29" s="142"/>
    </row>
    <row r="30" spans="1:6" ht="15.75">
      <c r="A30" s="143" t="s">
        <v>248</v>
      </c>
      <c r="B30" s="143"/>
      <c r="C30" s="143" t="s">
        <v>249</v>
      </c>
      <c r="D30" s="148"/>
      <c r="E30" s="142"/>
      <c r="F30" s="142"/>
    </row>
    <row r="31" spans="1:6" ht="15.75">
      <c r="A31" s="148">
        <v>24</v>
      </c>
      <c r="B31" s="143" t="s">
        <v>250</v>
      </c>
      <c r="C31" s="148" t="s">
        <v>251</v>
      </c>
      <c r="D31" s="148"/>
      <c r="E31" s="142"/>
      <c r="F31" s="142"/>
    </row>
    <row r="32" spans="1:6" ht="15.75">
      <c r="A32" s="148">
        <v>25</v>
      </c>
      <c r="B32" s="143" t="s">
        <v>250</v>
      </c>
      <c r="C32" s="148" t="s">
        <v>252</v>
      </c>
      <c r="D32" s="148"/>
      <c r="E32" s="142"/>
      <c r="F32" s="142"/>
    </row>
    <row r="33" spans="1:6" ht="15.75">
      <c r="A33" s="148">
        <v>26</v>
      </c>
      <c r="B33" s="143" t="s">
        <v>250</v>
      </c>
      <c r="C33" s="148" t="s">
        <v>253</v>
      </c>
      <c r="D33" s="148"/>
      <c r="E33" s="142"/>
      <c r="F33" s="142"/>
    </row>
    <row r="34" spans="1:6" ht="15.75">
      <c r="A34" s="148">
        <v>27</v>
      </c>
      <c r="B34" s="143" t="s">
        <v>250</v>
      </c>
      <c r="C34" s="148" t="s">
        <v>254</v>
      </c>
      <c r="D34" s="148"/>
      <c r="E34" s="142"/>
      <c r="F34" s="142"/>
    </row>
    <row r="35" spans="1:6" ht="15.75">
      <c r="A35" s="148">
        <v>28</v>
      </c>
      <c r="B35" s="143" t="s">
        <v>250</v>
      </c>
      <c r="C35" s="148" t="s">
        <v>255</v>
      </c>
      <c r="D35" s="148"/>
      <c r="E35" s="142"/>
      <c r="F35" s="142"/>
    </row>
    <row r="36" spans="1:6" ht="15.75">
      <c r="A36" s="148">
        <v>29</v>
      </c>
      <c r="B36" s="143" t="s">
        <v>250</v>
      </c>
      <c r="C36" s="149" t="s">
        <v>256</v>
      </c>
      <c r="D36" s="148"/>
      <c r="E36" s="142"/>
      <c r="F36" s="142"/>
    </row>
    <row r="37" spans="1:6" ht="15.75">
      <c r="A37" s="148">
        <v>30</v>
      </c>
      <c r="B37" s="143" t="s">
        <v>250</v>
      </c>
      <c r="C37" s="148" t="s">
        <v>257</v>
      </c>
      <c r="D37" s="148"/>
      <c r="E37" s="142"/>
      <c r="F37" s="142"/>
    </row>
    <row r="38" spans="1:6" ht="15.75">
      <c r="A38" s="148">
        <v>31</v>
      </c>
      <c r="B38" s="143" t="s">
        <v>250</v>
      </c>
      <c r="C38" s="148" t="s">
        <v>258</v>
      </c>
      <c r="D38" s="148"/>
      <c r="E38" s="142"/>
      <c r="F38" s="142"/>
    </row>
    <row r="39" spans="1:6" ht="15.75">
      <c r="A39" s="148">
        <v>32</v>
      </c>
      <c r="B39" s="143" t="s">
        <v>250</v>
      </c>
      <c r="C39" s="148" t="s">
        <v>259</v>
      </c>
      <c r="D39" s="148"/>
      <c r="E39" s="142"/>
      <c r="F39" s="142"/>
    </row>
    <row r="40" spans="1:6" ht="15.75">
      <c r="A40" s="148">
        <v>33</v>
      </c>
      <c r="B40" s="143" t="s">
        <v>250</v>
      </c>
      <c r="C40" s="148" t="s">
        <v>260</v>
      </c>
      <c r="D40" s="148"/>
      <c r="E40" s="142"/>
      <c r="F40" s="142"/>
    </row>
    <row r="41" spans="1:6" ht="15.75">
      <c r="A41" s="150">
        <v>34</v>
      </c>
      <c r="B41" s="143" t="s">
        <v>250</v>
      </c>
      <c r="C41" s="148" t="s">
        <v>261</v>
      </c>
      <c r="D41" s="148"/>
      <c r="E41" s="142"/>
      <c r="F41" s="142"/>
    </row>
    <row r="42" spans="1:6" ht="15.75">
      <c r="A42" s="143" t="s">
        <v>262</v>
      </c>
      <c r="B42" s="148"/>
      <c r="C42" s="143" t="s">
        <v>263</v>
      </c>
      <c r="D42" s="151"/>
      <c r="E42" s="142"/>
      <c r="F42" s="142"/>
    </row>
    <row r="43" spans="1:6" ht="15.75">
      <c r="A43" s="148"/>
      <c r="B43" s="148"/>
      <c r="C43" s="143" t="s">
        <v>375</v>
      </c>
      <c r="D43" s="151"/>
      <c r="E43" s="142"/>
      <c r="F43" s="142"/>
    </row>
    <row r="44" spans="1:6" ht="15.75">
      <c r="A44" s="142"/>
      <c r="B44" s="152" t="s">
        <v>373</v>
      </c>
      <c r="C44" s="153"/>
      <c r="D44" s="143" t="s">
        <v>264</v>
      </c>
      <c r="E44" s="142"/>
      <c r="F44" s="142"/>
    </row>
    <row r="45" spans="1:6" ht="15">
      <c r="A45" s="142"/>
      <c r="B45" s="154"/>
      <c r="C45" s="155"/>
      <c r="D45" s="155"/>
      <c r="E45" s="142"/>
      <c r="F45" s="142"/>
    </row>
    <row r="46" spans="1:6" ht="15">
      <c r="A46" s="142"/>
      <c r="B46" s="156" t="s">
        <v>344</v>
      </c>
      <c r="C46" s="156"/>
      <c r="D46" s="148">
        <v>0</v>
      </c>
      <c r="E46" s="142"/>
      <c r="F46" s="142"/>
    </row>
    <row r="47" spans="1:6" ht="15">
      <c r="A47" s="142"/>
      <c r="B47" s="148" t="s">
        <v>265</v>
      </c>
      <c r="C47" s="148"/>
      <c r="D47" s="148">
        <v>0</v>
      </c>
      <c r="E47" s="142"/>
      <c r="F47" s="142"/>
    </row>
    <row r="48" spans="1:6" ht="15">
      <c r="A48" s="142"/>
      <c r="B48" s="148" t="s">
        <v>266</v>
      </c>
      <c r="C48" s="148"/>
      <c r="D48" s="148">
        <v>0</v>
      </c>
      <c r="E48" s="142"/>
      <c r="F48" s="142"/>
    </row>
    <row r="49" spans="1:6" ht="15">
      <c r="A49" s="142"/>
      <c r="B49" s="148" t="s">
        <v>267</v>
      </c>
      <c r="C49" s="148"/>
      <c r="D49" s="148">
        <v>0</v>
      </c>
      <c r="E49" s="142"/>
      <c r="F49" s="142"/>
    </row>
    <row r="50" spans="1:6" ht="15">
      <c r="A50" s="142"/>
      <c r="B50" s="153" t="s">
        <v>268</v>
      </c>
      <c r="C50" s="153"/>
      <c r="D50" s="148">
        <v>0</v>
      </c>
      <c r="E50" s="142"/>
      <c r="F50" s="142"/>
    </row>
    <row r="51" spans="1:6" ht="15.75">
      <c r="A51" s="142"/>
      <c r="B51" s="157"/>
      <c r="C51" s="158" t="s">
        <v>120</v>
      </c>
      <c r="D51" s="158">
        <f>SUM(D46:D50)</f>
        <v>0</v>
      </c>
      <c r="E51" s="142"/>
      <c r="F51" s="142"/>
    </row>
    <row r="52" spans="1:6" ht="15.75">
      <c r="A52" s="142"/>
      <c r="B52" s="142"/>
      <c r="C52" s="142"/>
      <c r="D52" s="144" t="s">
        <v>211</v>
      </c>
      <c r="E52" s="142"/>
      <c r="F52" s="142"/>
    </row>
    <row r="53" spans="1:6" ht="15.75">
      <c r="A53" s="142"/>
      <c r="B53" s="144" t="s">
        <v>338</v>
      </c>
      <c r="C53" s="142"/>
      <c r="D53" s="144" t="s">
        <v>367</v>
      </c>
      <c r="E53" s="142"/>
      <c r="F53" s="142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L25" sqref="L25"/>
    </sheetView>
  </sheetViews>
  <sheetFormatPr defaultRowHeight="12.75"/>
  <cols>
    <col min="1" max="1" width="3.7109375" style="138" customWidth="1"/>
    <col min="2" max="5" width="9.140625" style="138"/>
    <col min="6" max="6" width="10" style="138" customWidth="1"/>
    <col min="7" max="7" width="10.28515625" style="138" customWidth="1"/>
    <col min="8" max="8" width="9.140625" style="138"/>
    <col min="9" max="9" width="11.85546875" style="138" customWidth="1"/>
    <col min="10" max="11" width="9.140625" style="138"/>
  </cols>
  <sheetData>
    <row r="1" spans="1:10" ht="15">
      <c r="A1" s="159"/>
      <c r="B1" s="160"/>
      <c r="C1" s="187"/>
      <c r="D1" s="187"/>
      <c r="E1" s="159"/>
      <c r="F1" s="159"/>
      <c r="G1" s="159"/>
      <c r="H1" s="159"/>
      <c r="I1" s="159"/>
      <c r="J1" s="159"/>
    </row>
    <row r="2" spans="1:10" ht="15">
      <c r="A2" s="159"/>
      <c r="B2" s="160"/>
      <c r="C2" s="187"/>
      <c r="D2" s="187"/>
      <c r="E2" s="159"/>
      <c r="F2" s="159"/>
      <c r="G2" s="159"/>
      <c r="H2" s="159"/>
      <c r="I2" s="159"/>
      <c r="J2" s="159"/>
    </row>
    <row r="3" spans="1:10" ht="15.75">
      <c r="A3" s="159"/>
      <c r="B3" s="179"/>
      <c r="C3" s="159"/>
      <c r="D3" s="159"/>
      <c r="E3" s="159"/>
      <c r="F3" s="159"/>
      <c r="G3" s="159"/>
      <c r="H3" s="159"/>
      <c r="I3" s="179"/>
      <c r="J3" s="159"/>
    </row>
    <row r="4" spans="1:10" ht="15">
      <c r="A4" s="159"/>
      <c r="B4" s="159"/>
      <c r="C4" s="159"/>
      <c r="D4" s="159"/>
      <c r="E4" s="159"/>
      <c r="F4" s="159"/>
      <c r="G4" s="159"/>
      <c r="H4" s="159"/>
      <c r="I4" s="160"/>
      <c r="J4" s="161"/>
    </row>
    <row r="5" spans="1:10" ht="15.75">
      <c r="A5" s="272"/>
      <c r="B5" s="272"/>
      <c r="C5" s="272"/>
      <c r="D5" s="272"/>
      <c r="E5" s="272"/>
      <c r="F5" s="272"/>
      <c r="G5" s="272"/>
      <c r="H5" s="272"/>
      <c r="I5" s="272"/>
      <c r="J5" s="272"/>
    </row>
    <row r="6" spans="1:10" ht="15.75">
      <c r="A6" s="188"/>
      <c r="B6" s="273"/>
      <c r="C6" s="273"/>
      <c r="D6" s="273"/>
      <c r="E6" s="273"/>
      <c r="F6" s="273"/>
      <c r="G6" s="189"/>
      <c r="H6" s="189"/>
      <c r="I6" s="190"/>
      <c r="J6" s="190"/>
    </row>
    <row r="7" spans="1:10" ht="15.75">
      <c r="A7" s="191"/>
      <c r="B7" s="274"/>
      <c r="C7" s="274"/>
      <c r="D7" s="274"/>
      <c r="E7" s="274"/>
      <c r="F7" s="274"/>
      <c r="G7" s="192"/>
      <c r="H7" s="192"/>
      <c r="I7" s="193"/>
      <c r="J7" s="193"/>
    </row>
    <row r="8" spans="1:10" ht="15.75">
      <c r="A8" s="194"/>
      <c r="B8" s="271"/>
      <c r="C8" s="271"/>
      <c r="D8" s="271"/>
      <c r="E8" s="271"/>
      <c r="F8" s="271"/>
      <c r="G8" s="195"/>
      <c r="H8" s="195"/>
      <c r="I8" s="193"/>
      <c r="J8" s="193"/>
    </row>
    <row r="9" spans="1:10" ht="15.75">
      <c r="A9" s="194"/>
      <c r="B9" s="271"/>
      <c r="C9" s="271"/>
      <c r="D9" s="271"/>
      <c r="E9" s="271"/>
      <c r="F9" s="271"/>
      <c r="G9" s="195"/>
      <c r="H9" s="196"/>
      <c r="I9" s="193"/>
      <c r="J9" s="193"/>
    </row>
    <row r="10" spans="1:10" ht="15.75">
      <c r="A10" s="194"/>
      <c r="B10" s="271"/>
      <c r="C10" s="271"/>
      <c r="D10" s="271"/>
      <c r="E10" s="271"/>
      <c r="F10" s="271"/>
      <c r="G10" s="195"/>
      <c r="H10" s="195"/>
      <c r="I10" s="193"/>
      <c r="J10" s="193"/>
    </row>
    <row r="11" spans="1:10" ht="15.75">
      <c r="A11" s="194"/>
      <c r="B11" s="270"/>
      <c r="C11" s="271"/>
      <c r="D11" s="271"/>
      <c r="E11" s="271"/>
      <c r="F11" s="271"/>
      <c r="G11" s="195"/>
      <c r="H11" s="196"/>
      <c r="I11" s="193"/>
      <c r="J11" s="193"/>
    </row>
    <row r="12" spans="1:10" ht="15.75">
      <c r="A12" s="194"/>
      <c r="B12" s="271"/>
      <c r="C12" s="271"/>
      <c r="D12" s="271"/>
      <c r="E12" s="271"/>
      <c r="F12" s="271"/>
      <c r="G12" s="195"/>
      <c r="H12" s="196"/>
      <c r="I12" s="193"/>
      <c r="J12" s="193"/>
    </row>
    <row r="13" spans="1:10" ht="15.75">
      <c r="A13" s="191"/>
      <c r="B13" s="274"/>
      <c r="C13" s="274"/>
      <c r="D13" s="274"/>
      <c r="E13" s="274"/>
      <c r="F13" s="274"/>
      <c r="G13" s="192"/>
      <c r="H13" s="192"/>
      <c r="I13" s="193"/>
      <c r="J13" s="193"/>
    </row>
    <row r="14" spans="1:10" ht="15.75">
      <c r="A14" s="197"/>
      <c r="B14" s="274"/>
      <c r="C14" s="275"/>
      <c r="D14" s="275"/>
      <c r="E14" s="275"/>
      <c r="F14" s="275"/>
      <c r="G14" s="196"/>
      <c r="H14" s="196"/>
      <c r="I14" s="193"/>
      <c r="J14" s="198"/>
    </row>
    <row r="15" spans="1:10" ht="15.75">
      <c r="A15" s="197"/>
      <c r="B15" s="275"/>
      <c r="C15" s="275"/>
      <c r="D15" s="275"/>
      <c r="E15" s="275"/>
      <c r="F15" s="275"/>
      <c r="G15" s="196"/>
      <c r="H15" s="196"/>
      <c r="I15" s="193"/>
      <c r="J15" s="199"/>
    </row>
    <row r="16" spans="1:10" ht="15.75">
      <c r="A16" s="191"/>
      <c r="B16" s="274"/>
      <c r="C16" s="274"/>
      <c r="D16" s="274"/>
      <c r="E16" s="274"/>
      <c r="F16" s="274"/>
      <c r="G16" s="192"/>
      <c r="H16" s="192"/>
      <c r="I16" s="193"/>
      <c r="J16" s="193"/>
    </row>
    <row r="17" spans="1:10" ht="15.75">
      <c r="A17" s="191"/>
      <c r="B17" s="274"/>
      <c r="C17" s="274"/>
      <c r="D17" s="274"/>
      <c r="E17" s="274"/>
      <c r="F17" s="274"/>
      <c r="G17" s="192"/>
      <c r="H17" s="192"/>
      <c r="I17" s="193"/>
      <c r="J17" s="193"/>
    </row>
    <row r="18" spans="1:10" ht="15.75">
      <c r="A18" s="197"/>
      <c r="B18" s="276"/>
      <c r="C18" s="276"/>
      <c r="D18" s="276"/>
      <c r="E18" s="276"/>
      <c r="F18" s="276"/>
      <c r="G18" s="195"/>
      <c r="H18" s="195"/>
      <c r="I18" s="193"/>
      <c r="J18" s="193"/>
    </row>
    <row r="19" spans="1:10" ht="15.75">
      <c r="A19" s="197"/>
      <c r="B19" s="276"/>
      <c r="C19" s="276"/>
      <c r="D19" s="276"/>
      <c r="E19" s="276"/>
      <c r="F19" s="276"/>
      <c r="G19" s="194"/>
      <c r="H19" s="195"/>
      <c r="I19" s="193"/>
      <c r="J19" s="193"/>
    </row>
    <row r="20" spans="1:10" ht="15.75">
      <c r="A20" s="197"/>
      <c r="B20" s="276"/>
      <c r="C20" s="276"/>
      <c r="D20" s="276"/>
      <c r="E20" s="276"/>
      <c r="F20" s="276"/>
      <c r="G20" s="195"/>
      <c r="H20" s="195"/>
      <c r="I20" s="193"/>
      <c r="J20" s="199"/>
    </row>
    <row r="21" spans="1:10" ht="15.75">
      <c r="A21" s="197"/>
      <c r="B21" s="276"/>
      <c r="C21" s="276"/>
      <c r="D21" s="276"/>
      <c r="E21" s="276"/>
      <c r="F21" s="276"/>
      <c r="G21" s="194"/>
      <c r="H21" s="195"/>
      <c r="I21" s="200"/>
      <c r="J21" s="201"/>
    </row>
    <row r="22" spans="1:10" ht="15.75">
      <c r="A22" s="197"/>
      <c r="B22" s="276"/>
      <c r="C22" s="276"/>
      <c r="D22" s="276"/>
      <c r="E22" s="276"/>
      <c r="F22" s="276"/>
      <c r="G22" s="194"/>
      <c r="H22" s="195"/>
      <c r="I22" s="193"/>
      <c r="J22" s="199"/>
    </row>
    <row r="23" spans="1:10" ht="15.75">
      <c r="A23" s="197"/>
      <c r="B23" s="276"/>
      <c r="C23" s="276"/>
      <c r="D23" s="276"/>
      <c r="E23" s="276"/>
      <c r="F23" s="276"/>
      <c r="G23" s="194"/>
      <c r="H23" s="195"/>
      <c r="I23" s="193"/>
      <c r="J23" s="199"/>
    </row>
    <row r="24" spans="1:10" ht="15.75">
      <c r="A24" s="197"/>
      <c r="B24" s="271"/>
      <c r="C24" s="271"/>
      <c r="D24" s="271"/>
      <c r="E24" s="271"/>
      <c r="F24" s="271"/>
      <c r="G24" s="194"/>
      <c r="H24" s="195"/>
      <c r="I24" s="193"/>
      <c r="J24" s="199"/>
    </row>
    <row r="25" spans="1:10" ht="15.75">
      <c r="A25" s="197"/>
      <c r="B25" s="271"/>
      <c r="C25" s="271"/>
      <c r="D25" s="271"/>
      <c r="E25" s="271"/>
      <c r="F25" s="271"/>
      <c r="G25" s="194"/>
      <c r="H25" s="195"/>
      <c r="I25" s="193"/>
      <c r="J25" s="199"/>
    </row>
    <row r="26" spans="1:10" ht="15.75">
      <c r="A26" s="197"/>
      <c r="B26" s="271"/>
      <c r="C26" s="271"/>
      <c r="D26" s="271"/>
      <c r="E26" s="271"/>
      <c r="F26" s="271"/>
      <c r="G26" s="194"/>
      <c r="H26" s="195"/>
      <c r="I26" s="193"/>
      <c r="J26" s="199"/>
    </row>
    <row r="27" spans="1:10" ht="15.75">
      <c r="A27" s="197"/>
      <c r="B27" s="271"/>
      <c r="C27" s="271"/>
      <c r="D27" s="271"/>
      <c r="E27" s="271"/>
      <c r="F27" s="271"/>
      <c r="G27" s="194"/>
      <c r="H27" s="195"/>
      <c r="I27" s="193"/>
      <c r="J27" s="199"/>
    </row>
    <row r="28" spans="1:10" ht="15.75">
      <c r="A28" s="197"/>
      <c r="B28" s="271"/>
      <c r="C28" s="271"/>
      <c r="D28" s="271"/>
      <c r="E28" s="271"/>
      <c r="F28" s="271"/>
      <c r="G28" s="194"/>
      <c r="H28" s="195"/>
      <c r="I28" s="193"/>
      <c r="J28" s="199"/>
    </row>
    <row r="29" spans="1:10" ht="15.75">
      <c r="A29" s="202"/>
      <c r="B29" s="271"/>
      <c r="C29" s="271"/>
      <c r="D29" s="271"/>
      <c r="E29" s="271"/>
      <c r="F29" s="271"/>
      <c r="G29" s="194"/>
      <c r="H29" s="195"/>
      <c r="I29" s="193"/>
      <c r="J29" s="199"/>
    </row>
    <row r="30" spans="1:10" ht="15.75">
      <c r="A30" s="197"/>
      <c r="B30" s="277"/>
      <c r="C30" s="277"/>
      <c r="D30" s="277"/>
      <c r="E30" s="277"/>
      <c r="F30" s="277"/>
      <c r="G30" s="194"/>
      <c r="H30" s="194"/>
      <c r="I30" s="193"/>
      <c r="J30" s="199"/>
    </row>
    <row r="31" spans="1:10" ht="15.75">
      <c r="A31" s="197"/>
      <c r="B31" s="277"/>
      <c r="C31" s="277"/>
      <c r="D31" s="277"/>
      <c r="E31" s="277"/>
      <c r="F31" s="277"/>
      <c r="G31" s="194"/>
      <c r="H31" s="194"/>
      <c r="I31" s="193"/>
      <c r="J31" s="199"/>
    </row>
    <row r="32" spans="1:10" ht="15.75">
      <c r="A32" s="197"/>
      <c r="B32" s="271"/>
      <c r="C32" s="271"/>
      <c r="D32" s="271"/>
      <c r="E32" s="271"/>
      <c r="F32" s="271"/>
      <c r="G32" s="194"/>
      <c r="H32" s="194"/>
      <c r="I32" s="193"/>
      <c r="J32" s="199"/>
    </row>
    <row r="33" spans="1:10" ht="15.75">
      <c r="A33" s="191"/>
      <c r="B33" s="270"/>
      <c r="C33" s="271"/>
      <c r="D33" s="271"/>
      <c r="E33" s="271"/>
      <c r="F33" s="271"/>
      <c r="G33" s="145"/>
      <c r="H33" s="145"/>
      <c r="I33" s="193"/>
      <c r="J33" s="193"/>
    </row>
    <row r="34" spans="1:10" ht="15.75">
      <c r="A34" s="197"/>
      <c r="B34" s="271"/>
      <c r="C34" s="271"/>
      <c r="D34" s="271"/>
      <c r="E34" s="271"/>
      <c r="F34" s="271"/>
      <c r="G34" s="194"/>
      <c r="H34" s="194"/>
      <c r="I34" s="193"/>
      <c r="J34" s="193"/>
    </row>
    <row r="35" spans="1:10" ht="15.75">
      <c r="A35" s="197"/>
      <c r="B35" s="271"/>
      <c r="C35" s="271"/>
      <c r="D35" s="271"/>
      <c r="E35" s="271"/>
      <c r="F35" s="271"/>
      <c r="G35" s="194"/>
      <c r="H35" s="194"/>
      <c r="I35" s="193"/>
      <c r="J35" s="193"/>
    </row>
    <row r="36" spans="1:10" ht="15.75">
      <c r="A36" s="197"/>
      <c r="B36" s="271"/>
      <c r="C36" s="271"/>
      <c r="D36" s="271"/>
      <c r="E36" s="271"/>
      <c r="F36" s="271"/>
      <c r="G36" s="194"/>
      <c r="H36" s="194"/>
      <c r="I36" s="193"/>
      <c r="J36" s="199"/>
    </row>
    <row r="37" spans="1:10" ht="15.75">
      <c r="A37" s="197"/>
      <c r="B37" s="271"/>
      <c r="C37" s="271"/>
      <c r="D37" s="271"/>
      <c r="E37" s="271"/>
      <c r="F37" s="271"/>
      <c r="G37" s="194"/>
      <c r="H37" s="194"/>
      <c r="I37" s="193"/>
      <c r="J37" s="193"/>
    </row>
    <row r="38" spans="1:10" ht="15.75">
      <c r="A38" s="191"/>
      <c r="B38" s="274"/>
      <c r="C38" s="274"/>
      <c r="D38" s="274"/>
      <c r="E38" s="274"/>
      <c r="F38" s="274"/>
      <c r="G38" s="194"/>
      <c r="H38" s="194"/>
      <c r="I38" s="193"/>
      <c r="J38" s="193"/>
    </row>
    <row r="39" spans="1:10" ht="15.75">
      <c r="A39" s="159"/>
      <c r="B39" s="179"/>
      <c r="C39" s="159"/>
      <c r="D39" s="159"/>
      <c r="E39" s="159"/>
      <c r="F39" s="159"/>
      <c r="G39" s="159"/>
      <c r="H39" s="159"/>
      <c r="I39" s="190"/>
      <c r="J39" s="190"/>
    </row>
    <row r="40" spans="1:10" ht="15.75">
      <c r="A40" s="203"/>
      <c r="B40" s="279"/>
      <c r="C40" s="279"/>
      <c r="D40" s="279"/>
      <c r="E40" s="279"/>
      <c r="F40" s="279"/>
      <c r="G40" s="145"/>
      <c r="H40" s="145"/>
      <c r="I40" s="193"/>
      <c r="J40" s="145"/>
    </row>
    <row r="41" spans="1:10" ht="15.75">
      <c r="A41" s="203"/>
      <c r="B41" s="279"/>
      <c r="C41" s="279"/>
      <c r="D41" s="279"/>
      <c r="E41" s="279"/>
      <c r="F41" s="279"/>
      <c r="G41" s="145"/>
      <c r="H41" s="145"/>
      <c r="I41" s="193"/>
      <c r="J41" s="145"/>
    </row>
    <row r="42" spans="1:10" ht="15.75">
      <c r="A42" s="159"/>
      <c r="B42" s="276"/>
      <c r="C42" s="276"/>
      <c r="D42" s="276"/>
      <c r="E42" s="276"/>
      <c r="F42" s="276"/>
      <c r="G42" s="145"/>
      <c r="H42" s="194"/>
      <c r="I42" s="193"/>
      <c r="J42" s="145"/>
    </row>
    <row r="43" spans="1:10" ht="15.75">
      <c r="A43" s="159"/>
      <c r="B43" s="278"/>
      <c r="C43" s="278"/>
      <c r="D43" s="278"/>
      <c r="E43" s="278"/>
      <c r="F43" s="278"/>
      <c r="G43" s="145"/>
      <c r="H43" s="194"/>
      <c r="I43" s="193"/>
      <c r="J43" s="145"/>
    </row>
    <row r="44" spans="1:10" ht="15.75">
      <c r="A44" s="188"/>
      <c r="B44" s="276"/>
      <c r="C44" s="276"/>
      <c r="D44" s="276"/>
      <c r="E44" s="276"/>
      <c r="F44" s="276"/>
      <c r="G44" s="145"/>
      <c r="H44" s="194"/>
      <c r="I44" s="145"/>
      <c r="J44" s="145"/>
    </row>
    <row r="45" spans="1:10" ht="15.75">
      <c r="A45" s="188"/>
      <c r="B45" s="278"/>
      <c r="C45" s="278"/>
      <c r="D45" s="278"/>
      <c r="E45" s="278"/>
      <c r="F45" s="278"/>
      <c r="G45" s="145"/>
      <c r="H45" s="194"/>
      <c r="I45" s="145"/>
      <c r="J45" s="145"/>
    </row>
    <row r="46" spans="1:10" ht="15.75">
      <c r="A46" s="159"/>
      <c r="B46" s="159"/>
      <c r="C46" s="159"/>
      <c r="D46" s="159"/>
      <c r="E46" s="159"/>
      <c r="F46" s="159"/>
      <c r="G46" s="159"/>
      <c r="H46" s="159"/>
      <c r="I46" s="145"/>
      <c r="J46" s="145"/>
    </row>
    <row r="47" spans="1:10" ht="15.75">
      <c r="A47" s="159"/>
      <c r="B47" s="159"/>
      <c r="C47" s="159"/>
      <c r="D47" s="159"/>
      <c r="E47" s="159"/>
      <c r="F47" s="159"/>
      <c r="G47" s="159"/>
      <c r="H47" s="159"/>
      <c r="I47" s="145"/>
      <c r="J47" s="145"/>
    </row>
  </sheetData>
  <mergeCells count="40">
    <mergeCell ref="B44:F44"/>
    <mergeCell ref="B45:F45"/>
    <mergeCell ref="B35:F35"/>
    <mergeCell ref="B36:F36"/>
    <mergeCell ref="B37:F37"/>
    <mergeCell ref="B38:F38"/>
    <mergeCell ref="B40:F40"/>
    <mergeCell ref="B41:F41"/>
    <mergeCell ref="B42:F42"/>
    <mergeCell ref="B43:F43"/>
    <mergeCell ref="B29:F29"/>
    <mergeCell ref="B30:F30"/>
    <mergeCell ref="B31:F31"/>
    <mergeCell ref="B32:F32"/>
    <mergeCell ref="B33:F33"/>
    <mergeCell ref="B34:F34"/>
    <mergeCell ref="B21:F21"/>
    <mergeCell ref="B22:F22"/>
    <mergeCell ref="B23:F23"/>
    <mergeCell ref="B24:F24"/>
    <mergeCell ref="B25:F25"/>
    <mergeCell ref="B26:F26"/>
    <mergeCell ref="B27:F27"/>
    <mergeCell ref="B28:F28"/>
    <mergeCell ref="B13:F13"/>
    <mergeCell ref="B14:F14"/>
    <mergeCell ref="B15:F15"/>
    <mergeCell ref="B16:F16"/>
    <mergeCell ref="B17:F17"/>
    <mergeCell ref="B18:F18"/>
    <mergeCell ref="B19:F19"/>
    <mergeCell ref="B20:F20"/>
    <mergeCell ref="B11:F11"/>
    <mergeCell ref="B12:F12"/>
    <mergeCell ref="A5:J5"/>
    <mergeCell ref="B6:F6"/>
    <mergeCell ref="B7:F7"/>
    <mergeCell ref="B8:F8"/>
    <mergeCell ref="B9:F9"/>
    <mergeCell ref="B10:F10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G46"/>
    </sheetView>
  </sheetViews>
  <sheetFormatPr defaultRowHeight="12.75"/>
  <cols>
    <col min="1" max="1" width="6.5703125" customWidth="1"/>
    <col min="2" max="2" width="15" customWidth="1"/>
    <col min="4" max="4" width="10.5703125" customWidth="1"/>
    <col min="5" max="5" width="10.42578125" customWidth="1"/>
    <col min="7" max="7" width="11" customWidth="1"/>
  </cols>
  <sheetData>
    <row r="1" spans="1:7" ht="15">
      <c r="B1" s="124" t="s">
        <v>361</v>
      </c>
    </row>
    <row r="2" spans="1:7" ht="15">
      <c r="B2" s="125" t="s">
        <v>360</v>
      </c>
    </row>
    <row r="3" spans="1:7">
      <c r="B3" s="126"/>
    </row>
    <row r="4" spans="1:7" ht="15.75">
      <c r="B4" s="287" t="s">
        <v>345</v>
      </c>
      <c r="C4" s="287"/>
      <c r="D4" s="287"/>
      <c r="E4" s="287"/>
      <c r="F4" s="287"/>
      <c r="G4" s="287"/>
    </row>
    <row r="5" spans="1:7" ht="13.5" thickBot="1"/>
    <row r="6" spans="1:7" ht="12.75" customHeight="1">
      <c r="A6" s="280" t="s">
        <v>89</v>
      </c>
      <c r="B6" s="282" t="s">
        <v>199</v>
      </c>
      <c r="C6" s="284" t="s">
        <v>200</v>
      </c>
      <c r="D6" s="252" t="s">
        <v>201</v>
      </c>
      <c r="E6" s="284" t="s">
        <v>202</v>
      </c>
      <c r="F6" s="284" t="s">
        <v>203</v>
      </c>
      <c r="G6" s="253" t="s">
        <v>201</v>
      </c>
    </row>
    <row r="7" spans="1:7" ht="12.75" customHeight="1" thickBot="1">
      <c r="A7" s="281"/>
      <c r="B7" s="283"/>
      <c r="C7" s="285"/>
      <c r="D7" s="254">
        <v>40909</v>
      </c>
      <c r="E7" s="285"/>
      <c r="F7" s="285"/>
      <c r="G7" s="255">
        <v>41274</v>
      </c>
    </row>
    <row r="8" spans="1:7">
      <c r="A8" s="249">
        <v>1</v>
      </c>
      <c r="B8" s="250" t="s">
        <v>39</v>
      </c>
      <c r="C8" s="249"/>
      <c r="D8" s="251">
        <v>0</v>
      </c>
      <c r="E8" s="251"/>
      <c r="F8" s="251"/>
      <c r="G8" s="251">
        <f>D8+E8-F8</f>
        <v>0</v>
      </c>
    </row>
    <row r="9" spans="1:7">
      <c r="A9" s="127">
        <v>2</v>
      </c>
      <c r="B9" s="128" t="s">
        <v>204</v>
      </c>
      <c r="C9" s="127"/>
      <c r="D9" s="129">
        <v>0</v>
      </c>
      <c r="E9" s="129"/>
      <c r="F9" s="129"/>
      <c r="G9" s="129">
        <f t="shared" ref="G9:G14" si="0">D9+E9-F9</f>
        <v>0</v>
      </c>
    </row>
    <row r="10" spans="1:7">
      <c r="A10" s="127">
        <v>3</v>
      </c>
      <c r="B10" s="128" t="s">
        <v>205</v>
      </c>
      <c r="C10" s="131"/>
      <c r="D10" s="129">
        <v>0</v>
      </c>
      <c r="E10" s="131"/>
      <c r="F10" s="129"/>
      <c r="G10" s="129">
        <f t="shared" si="0"/>
        <v>0</v>
      </c>
    </row>
    <row r="11" spans="1:7">
      <c r="A11" s="127">
        <v>4</v>
      </c>
      <c r="B11" s="128" t="s">
        <v>206</v>
      </c>
      <c r="C11" s="131"/>
      <c r="D11" s="129">
        <v>0</v>
      </c>
      <c r="E11" s="131"/>
      <c r="F11" s="129"/>
      <c r="G11" s="129">
        <f t="shared" si="0"/>
        <v>0</v>
      </c>
    </row>
    <row r="12" spans="1:7">
      <c r="A12" s="127">
        <v>5</v>
      </c>
      <c r="B12" s="128" t="s">
        <v>207</v>
      </c>
      <c r="C12" s="127"/>
      <c r="D12" s="129">
        <v>0</v>
      </c>
      <c r="E12" s="130"/>
      <c r="F12" s="129"/>
      <c r="G12" s="129">
        <f t="shared" si="0"/>
        <v>0</v>
      </c>
    </row>
    <row r="13" spans="1:7">
      <c r="A13" s="127">
        <v>6</v>
      </c>
      <c r="B13" s="128" t="s">
        <v>208</v>
      </c>
      <c r="C13" s="127"/>
      <c r="D13" s="129">
        <v>0</v>
      </c>
      <c r="E13" s="129"/>
      <c r="F13" s="129"/>
      <c r="G13" s="129">
        <f t="shared" si="0"/>
        <v>0</v>
      </c>
    </row>
    <row r="14" spans="1:7" ht="13.5" thickBot="1">
      <c r="A14" s="127">
        <v>7</v>
      </c>
      <c r="B14" s="131"/>
      <c r="C14" s="127"/>
      <c r="D14" s="129">
        <v>0</v>
      </c>
      <c r="E14" s="129"/>
      <c r="F14" s="129"/>
      <c r="G14" s="129">
        <f t="shared" si="0"/>
        <v>0</v>
      </c>
    </row>
    <row r="15" spans="1:7" ht="13.5" thickBot="1">
      <c r="A15" s="240"/>
      <c r="B15" s="241" t="s">
        <v>209</v>
      </c>
      <c r="C15" s="242"/>
      <c r="D15" s="243">
        <v>0</v>
      </c>
      <c r="E15" s="243">
        <v>0</v>
      </c>
      <c r="F15" s="243">
        <v>0</v>
      </c>
      <c r="G15" s="243">
        <f>SUM(G8:G14)</f>
        <v>0</v>
      </c>
    </row>
    <row r="17" spans="1:7" ht="15.75">
      <c r="B17" s="287" t="s">
        <v>346</v>
      </c>
      <c r="C17" s="287"/>
      <c r="D17" s="287"/>
      <c r="E17" s="287"/>
      <c r="F17" s="287"/>
      <c r="G17" s="287"/>
    </row>
    <row r="18" spans="1:7" ht="13.5" thickBot="1"/>
    <row r="19" spans="1:7" ht="12.75" customHeight="1">
      <c r="A19" s="280" t="s">
        <v>89</v>
      </c>
      <c r="B19" s="282" t="s">
        <v>199</v>
      </c>
      <c r="C19" s="284" t="s">
        <v>200</v>
      </c>
      <c r="D19" s="252" t="s">
        <v>201</v>
      </c>
      <c r="E19" s="284" t="s">
        <v>202</v>
      </c>
      <c r="F19" s="284" t="s">
        <v>203</v>
      </c>
      <c r="G19" s="253" t="s">
        <v>201</v>
      </c>
    </row>
    <row r="20" spans="1:7" ht="12.75" customHeight="1" thickBot="1">
      <c r="A20" s="281"/>
      <c r="B20" s="283"/>
      <c r="C20" s="285"/>
      <c r="D20" s="254">
        <v>40909</v>
      </c>
      <c r="E20" s="285"/>
      <c r="F20" s="285"/>
      <c r="G20" s="255">
        <v>41274</v>
      </c>
    </row>
    <row r="21" spans="1:7">
      <c r="A21" s="249">
        <v>1</v>
      </c>
      <c r="B21" s="250" t="s">
        <v>39</v>
      </c>
      <c r="C21" s="249"/>
      <c r="D21" s="251">
        <v>0</v>
      </c>
      <c r="E21" s="251"/>
      <c r="F21" s="251"/>
      <c r="G21" s="251">
        <f>D21+E21-F21</f>
        <v>0</v>
      </c>
    </row>
    <row r="22" spans="1:7">
      <c r="A22" s="127">
        <v>2</v>
      </c>
      <c r="B22" s="128" t="s">
        <v>204</v>
      </c>
      <c r="C22" s="127"/>
      <c r="D22" s="129">
        <v>0</v>
      </c>
      <c r="E22" s="129"/>
      <c r="F22" s="129"/>
      <c r="G22" s="129">
        <f t="shared" ref="G22:G27" si="1">D22+E22-F22</f>
        <v>0</v>
      </c>
    </row>
    <row r="23" spans="1:7">
      <c r="A23" s="127">
        <v>3</v>
      </c>
      <c r="B23" s="128" t="s">
        <v>210</v>
      </c>
      <c r="C23" s="127"/>
      <c r="D23" s="129">
        <v>0</v>
      </c>
      <c r="E23" s="131"/>
      <c r="F23" s="129"/>
      <c r="G23" s="129">
        <f t="shared" si="1"/>
        <v>0</v>
      </c>
    </row>
    <row r="24" spans="1:7">
      <c r="A24" s="127">
        <v>4</v>
      </c>
      <c r="B24" s="128" t="s">
        <v>206</v>
      </c>
      <c r="C24" s="127"/>
      <c r="D24" s="129">
        <v>0</v>
      </c>
      <c r="F24" s="129"/>
      <c r="G24" s="129">
        <f t="shared" si="1"/>
        <v>0</v>
      </c>
    </row>
    <row r="25" spans="1:7">
      <c r="A25" s="127">
        <v>5</v>
      </c>
      <c r="B25" s="128" t="s">
        <v>207</v>
      </c>
      <c r="C25" s="127"/>
      <c r="D25" s="129">
        <v>0</v>
      </c>
      <c r="E25" s="135"/>
      <c r="F25" s="129"/>
      <c r="G25" s="129">
        <f t="shared" si="1"/>
        <v>0</v>
      </c>
    </row>
    <row r="26" spans="1:7">
      <c r="A26" s="127">
        <v>6</v>
      </c>
      <c r="B26" s="128" t="s">
        <v>208</v>
      </c>
      <c r="C26" s="127"/>
      <c r="D26" s="129">
        <v>0</v>
      </c>
      <c r="E26" s="129"/>
      <c r="F26" s="129"/>
      <c r="G26" s="129">
        <f t="shared" si="1"/>
        <v>0</v>
      </c>
    </row>
    <row r="27" spans="1:7" ht="13.5" thickBot="1">
      <c r="A27" s="127">
        <v>7</v>
      </c>
      <c r="B27" s="133"/>
      <c r="C27" s="132"/>
      <c r="D27" s="134">
        <v>0</v>
      </c>
      <c r="E27" s="134"/>
      <c r="F27" s="134"/>
      <c r="G27" s="134">
        <f t="shared" si="1"/>
        <v>0</v>
      </c>
    </row>
    <row r="28" spans="1:7" ht="13.5" thickBot="1">
      <c r="A28" s="240"/>
      <c r="B28" s="241" t="s">
        <v>209</v>
      </c>
      <c r="C28" s="244"/>
      <c r="D28" s="245">
        <v>0</v>
      </c>
      <c r="E28" s="246">
        <f>SUM(E21:E27)</f>
        <v>0</v>
      </c>
      <c r="F28" s="247">
        <v>0</v>
      </c>
      <c r="G28" s="245">
        <f>D28+E28-F28</f>
        <v>0</v>
      </c>
    </row>
    <row r="29" spans="1:7">
      <c r="G29" s="136"/>
    </row>
    <row r="30" spans="1:7" ht="15.75">
      <c r="B30" s="287" t="s">
        <v>347</v>
      </c>
      <c r="C30" s="287"/>
      <c r="D30" s="287"/>
      <c r="E30" s="287"/>
      <c r="F30" s="287"/>
      <c r="G30" s="287"/>
    </row>
    <row r="31" spans="1:7" ht="13.5" thickBot="1"/>
    <row r="32" spans="1:7" ht="12.75" customHeight="1">
      <c r="A32" s="280" t="s">
        <v>89</v>
      </c>
      <c r="B32" s="282" t="s">
        <v>199</v>
      </c>
      <c r="C32" s="284" t="s">
        <v>200</v>
      </c>
      <c r="D32" s="252" t="s">
        <v>201</v>
      </c>
      <c r="E32" s="284" t="s">
        <v>202</v>
      </c>
      <c r="F32" s="284" t="s">
        <v>203</v>
      </c>
      <c r="G32" s="253" t="s">
        <v>201</v>
      </c>
    </row>
    <row r="33" spans="1:8" ht="12.75" customHeight="1" thickBot="1">
      <c r="A33" s="281"/>
      <c r="B33" s="283"/>
      <c r="C33" s="285"/>
      <c r="D33" s="254">
        <v>40909</v>
      </c>
      <c r="E33" s="285"/>
      <c r="F33" s="285"/>
      <c r="G33" s="255">
        <v>41274</v>
      </c>
    </row>
    <row r="34" spans="1:8">
      <c r="A34" s="249">
        <v>1</v>
      </c>
      <c r="B34" s="137" t="s">
        <v>39</v>
      </c>
      <c r="C34" s="249"/>
      <c r="D34" s="251">
        <v>0</v>
      </c>
      <c r="E34" s="251"/>
      <c r="F34" s="251">
        <v>0</v>
      </c>
      <c r="G34" s="251">
        <f>D34+E34-F34</f>
        <v>0</v>
      </c>
    </row>
    <row r="35" spans="1:8">
      <c r="A35" s="127">
        <v>2</v>
      </c>
      <c r="B35" s="128" t="s">
        <v>204</v>
      </c>
      <c r="C35" s="127"/>
      <c r="D35" s="129">
        <v>0</v>
      </c>
      <c r="E35" s="129"/>
      <c r="F35" s="129"/>
      <c r="G35" s="129">
        <f t="shared" ref="G35:G42" si="2">D35+E35-F35</f>
        <v>0</v>
      </c>
    </row>
    <row r="36" spans="1:8">
      <c r="A36" s="127">
        <v>3</v>
      </c>
      <c r="B36" s="128" t="s">
        <v>210</v>
      </c>
      <c r="C36" s="127"/>
      <c r="D36" s="129">
        <v>0</v>
      </c>
      <c r="E36" s="129"/>
      <c r="F36" s="129"/>
      <c r="G36" s="129">
        <f t="shared" si="2"/>
        <v>0</v>
      </c>
    </row>
    <row r="37" spans="1:8">
      <c r="A37" s="127">
        <v>4</v>
      </c>
      <c r="B37" s="128" t="s">
        <v>206</v>
      </c>
      <c r="C37" s="127"/>
      <c r="D37" s="129">
        <v>0</v>
      </c>
      <c r="E37" s="129">
        <f>E11-E24</f>
        <v>0</v>
      </c>
      <c r="F37" s="129"/>
      <c r="G37" s="129">
        <f t="shared" si="2"/>
        <v>0</v>
      </c>
    </row>
    <row r="38" spans="1:8">
      <c r="A38" s="127">
        <v>5</v>
      </c>
      <c r="B38" s="128" t="s">
        <v>207</v>
      </c>
      <c r="C38" s="127"/>
      <c r="D38" s="129">
        <v>0</v>
      </c>
      <c r="E38" s="129">
        <f>E12-E25</f>
        <v>0</v>
      </c>
      <c r="F38" s="129"/>
      <c r="G38" s="129">
        <f t="shared" si="2"/>
        <v>0</v>
      </c>
    </row>
    <row r="39" spans="1:8">
      <c r="A39" s="127">
        <v>6</v>
      </c>
      <c r="B39" s="128" t="s">
        <v>208</v>
      </c>
      <c r="C39" s="127"/>
      <c r="D39" s="129">
        <v>0</v>
      </c>
      <c r="E39" s="129"/>
      <c r="F39" s="129"/>
      <c r="G39" s="129">
        <f t="shared" si="2"/>
        <v>0</v>
      </c>
    </row>
    <row r="40" spans="1:8">
      <c r="A40" s="127">
        <v>7</v>
      </c>
      <c r="B40" s="128"/>
      <c r="C40" s="127"/>
      <c r="D40" s="129">
        <v>0</v>
      </c>
      <c r="E40" s="129"/>
      <c r="F40" s="129"/>
      <c r="G40" s="129">
        <f t="shared" si="2"/>
        <v>0</v>
      </c>
    </row>
    <row r="41" spans="1:8">
      <c r="A41" s="127">
        <v>8</v>
      </c>
      <c r="B41" s="131"/>
      <c r="C41" s="127"/>
      <c r="D41" s="129">
        <v>0</v>
      </c>
      <c r="E41" s="134"/>
      <c r="F41" s="129"/>
      <c r="G41" s="129">
        <f t="shared" si="2"/>
        <v>0</v>
      </c>
    </row>
    <row r="42" spans="1:8" ht="13.5" thickBot="1">
      <c r="A42" s="127">
        <v>9</v>
      </c>
      <c r="B42" s="133"/>
      <c r="C42" s="132"/>
      <c r="D42" s="209">
        <v>0</v>
      </c>
      <c r="E42" s="134"/>
      <c r="F42" s="210"/>
      <c r="G42" s="129">
        <f t="shared" si="2"/>
        <v>0</v>
      </c>
    </row>
    <row r="43" spans="1:8" ht="13.5" thickBot="1">
      <c r="A43" s="240"/>
      <c r="B43" s="241" t="s">
        <v>209</v>
      </c>
      <c r="C43" s="244"/>
      <c r="D43" s="248">
        <v>0</v>
      </c>
      <c r="E43" s="248">
        <f>SUM(E34:E42)</f>
        <v>0</v>
      </c>
      <c r="F43" s="248">
        <v>0</v>
      </c>
      <c r="G43" s="246">
        <f>SUM(G34:G42)</f>
        <v>0</v>
      </c>
    </row>
    <row r="44" spans="1:8">
      <c r="A44" s="138"/>
      <c r="B44" s="138"/>
      <c r="C44" s="138"/>
      <c r="D44" s="138"/>
      <c r="E44" s="138"/>
      <c r="F44" s="139"/>
      <c r="G44" s="140"/>
    </row>
    <row r="45" spans="1:8" ht="15.75">
      <c r="D45" s="141"/>
      <c r="E45" s="286" t="s">
        <v>211</v>
      </c>
      <c r="F45" s="286"/>
      <c r="G45" s="286"/>
    </row>
    <row r="46" spans="1:8" ht="15.75">
      <c r="D46" s="141"/>
      <c r="E46" s="286" t="s">
        <v>367</v>
      </c>
      <c r="F46" s="286"/>
      <c r="G46" s="286"/>
      <c r="H46" s="141"/>
    </row>
  </sheetData>
  <mergeCells count="20">
    <mergeCell ref="B4:G4"/>
    <mergeCell ref="C6:C7"/>
    <mergeCell ref="F6:F7"/>
    <mergeCell ref="B17:G17"/>
    <mergeCell ref="F32:F33"/>
    <mergeCell ref="B30:G30"/>
    <mergeCell ref="C32:C33"/>
    <mergeCell ref="E45:G45"/>
    <mergeCell ref="C19:C20"/>
    <mergeCell ref="F19:F20"/>
    <mergeCell ref="A6:A7"/>
    <mergeCell ref="B6:B7"/>
    <mergeCell ref="E6:E7"/>
    <mergeCell ref="E46:G46"/>
    <mergeCell ref="A19:A20"/>
    <mergeCell ref="B19:B20"/>
    <mergeCell ref="E19:E20"/>
    <mergeCell ref="A32:A33"/>
    <mergeCell ref="B32:B33"/>
    <mergeCell ref="E32:E33"/>
  </mergeCells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sqref="A1:I47"/>
    </sheetView>
  </sheetViews>
  <sheetFormatPr defaultRowHeight="12.75"/>
  <sheetData>
    <row r="1" spans="1:9" ht="15">
      <c r="A1" s="142"/>
      <c r="B1" s="125" t="s">
        <v>371</v>
      </c>
      <c r="C1" s="146"/>
      <c r="D1" s="146"/>
      <c r="E1" s="142"/>
      <c r="F1" s="142"/>
      <c r="G1" s="142"/>
      <c r="H1" s="142"/>
      <c r="I1" s="142"/>
    </row>
    <row r="2" spans="1:9" ht="15">
      <c r="A2" s="142"/>
      <c r="B2" s="125" t="s">
        <v>372</v>
      </c>
      <c r="C2" s="146"/>
      <c r="D2" s="146"/>
      <c r="E2" s="142"/>
      <c r="F2" s="142"/>
      <c r="G2" s="142"/>
      <c r="H2" s="142"/>
      <c r="I2" s="142"/>
    </row>
    <row r="3" spans="1:9" ht="15.75">
      <c r="A3" s="142"/>
      <c r="B3" s="144"/>
      <c r="C3" s="142"/>
      <c r="D3" s="142"/>
      <c r="E3" s="142"/>
      <c r="F3" s="142"/>
      <c r="G3" s="142"/>
      <c r="H3" s="144" t="s">
        <v>269</v>
      </c>
    </row>
    <row r="4" spans="1:9" ht="15">
      <c r="A4" s="159"/>
      <c r="B4" s="159"/>
      <c r="C4" s="159"/>
      <c r="D4" s="159"/>
      <c r="E4" s="159"/>
      <c r="F4" s="159"/>
      <c r="G4" s="159"/>
      <c r="H4" s="159"/>
      <c r="I4" s="161" t="s">
        <v>270</v>
      </c>
    </row>
    <row r="5" spans="1:9" ht="15.75">
      <c r="A5" s="290" t="s">
        <v>271</v>
      </c>
      <c r="B5" s="291"/>
      <c r="C5" s="291"/>
      <c r="D5" s="291"/>
      <c r="E5" s="291"/>
      <c r="F5" s="291"/>
      <c r="G5" s="291"/>
      <c r="H5" s="291"/>
      <c r="I5" s="291"/>
    </row>
    <row r="6" spans="1:9" ht="60.75" thickBot="1">
      <c r="A6" s="162"/>
      <c r="B6" s="292" t="s">
        <v>272</v>
      </c>
      <c r="C6" s="293"/>
      <c r="D6" s="293"/>
      <c r="E6" s="293"/>
      <c r="F6" s="294"/>
      <c r="G6" s="163" t="s">
        <v>273</v>
      </c>
      <c r="H6" s="163" t="s">
        <v>274</v>
      </c>
      <c r="I6" s="164" t="s">
        <v>362</v>
      </c>
    </row>
    <row r="7" spans="1:9" ht="15.75">
      <c r="A7" s="165">
        <v>1</v>
      </c>
      <c r="B7" s="295" t="s">
        <v>275</v>
      </c>
      <c r="C7" s="296"/>
      <c r="D7" s="296"/>
      <c r="E7" s="296"/>
      <c r="F7" s="296"/>
      <c r="G7" s="166">
        <v>60</v>
      </c>
      <c r="H7" s="166">
        <v>12100</v>
      </c>
      <c r="I7" s="167">
        <v>0</v>
      </c>
    </row>
    <row r="8" spans="1:9" ht="30.75">
      <c r="A8" s="168" t="s">
        <v>276</v>
      </c>
      <c r="B8" s="289" t="s">
        <v>277</v>
      </c>
      <c r="C8" s="289" t="s">
        <v>278</v>
      </c>
      <c r="D8" s="289"/>
      <c r="E8" s="289"/>
      <c r="F8" s="289"/>
      <c r="G8" s="169" t="s">
        <v>279</v>
      </c>
      <c r="H8" s="169">
        <v>12101</v>
      </c>
      <c r="I8" s="147"/>
    </row>
    <row r="9" spans="1:9" ht="15.75">
      <c r="A9" s="168" t="s">
        <v>280</v>
      </c>
      <c r="B9" s="289" t="s">
        <v>281</v>
      </c>
      <c r="C9" s="289" t="s">
        <v>278</v>
      </c>
      <c r="D9" s="289"/>
      <c r="E9" s="289"/>
      <c r="F9" s="289"/>
      <c r="G9" s="169"/>
      <c r="H9" s="170">
        <v>12102</v>
      </c>
      <c r="I9" s="147"/>
    </row>
    <row r="10" spans="1:9" ht="15.75">
      <c r="A10" s="168" t="s">
        <v>282</v>
      </c>
      <c r="B10" s="289" t="s">
        <v>283</v>
      </c>
      <c r="C10" s="289" t="s">
        <v>278</v>
      </c>
      <c r="D10" s="289"/>
      <c r="E10" s="289"/>
      <c r="F10" s="289"/>
      <c r="G10" s="169" t="s">
        <v>284</v>
      </c>
      <c r="H10" s="169">
        <v>12103</v>
      </c>
      <c r="I10" s="147"/>
    </row>
    <row r="11" spans="1:9" ht="15.75">
      <c r="A11" s="168" t="s">
        <v>285</v>
      </c>
      <c r="B11" s="288" t="s">
        <v>339</v>
      </c>
      <c r="C11" s="289" t="s">
        <v>278</v>
      </c>
      <c r="D11" s="289"/>
      <c r="E11" s="289"/>
      <c r="F11" s="289"/>
      <c r="G11" s="169"/>
      <c r="H11" s="170">
        <v>12104</v>
      </c>
      <c r="I11" s="147"/>
    </row>
    <row r="12" spans="1:9" ht="15.75">
      <c r="A12" s="168" t="s">
        <v>286</v>
      </c>
      <c r="B12" s="289" t="s">
        <v>287</v>
      </c>
      <c r="C12" s="289" t="s">
        <v>278</v>
      </c>
      <c r="D12" s="289"/>
      <c r="E12" s="289"/>
      <c r="F12" s="289"/>
      <c r="G12" s="169" t="s">
        <v>288</v>
      </c>
      <c r="H12" s="170">
        <v>12105</v>
      </c>
      <c r="I12" s="147"/>
    </row>
    <row r="13" spans="1:9" ht="15.75">
      <c r="A13" s="171">
        <v>2</v>
      </c>
      <c r="B13" s="297" t="s">
        <v>289</v>
      </c>
      <c r="C13" s="297"/>
      <c r="D13" s="297"/>
      <c r="E13" s="297"/>
      <c r="F13" s="297"/>
      <c r="G13" s="172">
        <v>64</v>
      </c>
      <c r="H13" s="172">
        <v>12200</v>
      </c>
      <c r="I13" s="147">
        <v>0</v>
      </c>
    </row>
    <row r="14" spans="1:9" ht="15.75">
      <c r="A14" s="173" t="s">
        <v>290</v>
      </c>
      <c r="B14" s="297" t="s">
        <v>340</v>
      </c>
      <c r="C14" s="298"/>
      <c r="D14" s="298"/>
      <c r="E14" s="298"/>
      <c r="F14" s="298"/>
      <c r="G14" s="170">
        <v>641</v>
      </c>
      <c r="H14" s="170">
        <v>12201</v>
      </c>
      <c r="I14" s="147"/>
    </row>
    <row r="15" spans="1:9" ht="15.75">
      <c r="A15" s="173" t="s">
        <v>291</v>
      </c>
      <c r="B15" s="298" t="s">
        <v>292</v>
      </c>
      <c r="C15" s="298"/>
      <c r="D15" s="298"/>
      <c r="E15" s="298"/>
      <c r="F15" s="298"/>
      <c r="G15" s="170">
        <v>644</v>
      </c>
      <c r="H15" s="170">
        <v>12202</v>
      </c>
      <c r="I15" s="147"/>
    </row>
    <row r="16" spans="1:9" ht="15.75">
      <c r="A16" s="171">
        <v>3</v>
      </c>
      <c r="B16" s="297" t="s">
        <v>293</v>
      </c>
      <c r="C16" s="297"/>
      <c r="D16" s="297"/>
      <c r="E16" s="297"/>
      <c r="F16" s="297"/>
      <c r="G16" s="172">
        <v>68</v>
      </c>
      <c r="H16" s="172">
        <v>12300</v>
      </c>
      <c r="I16" s="147">
        <v>0</v>
      </c>
    </row>
    <row r="17" spans="1:9" ht="15.75">
      <c r="A17" s="171">
        <v>4</v>
      </c>
      <c r="B17" s="297" t="s">
        <v>294</v>
      </c>
      <c r="C17" s="297"/>
      <c r="D17" s="297"/>
      <c r="E17" s="297"/>
      <c r="F17" s="297"/>
      <c r="G17" s="172">
        <v>61</v>
      </c>
      <c r="H17" s="172">
        <v>12400</v>
      </c>
      <c r="I17" s="147">
        <v>0</v>
      </c>
    </row>
    <row r="18" spans="1:9" ht="15.75">
      <c r="A18" s="173" t="s">
        <v>295</v>
      </c>
      <c r="B18" s="299" t="s">
        <v>296</v>
      </c>
      <c r="C18" s="299"/>
      <c r="D18" s="299"/>
      <c r="E18" s="299"/>
      <c r="F18" s="299"/>
      <c r="G18" s="169"/>
      <c r="H18" s="169">
        <v>12401</v>
      </c>
      <c r="I18" s="147"/>
    </row>
    <row r="19" spans="1:9" ht="15.75">
      <c r="A19" s="173" t="s">
        <v>297</v>
      </c>
      <c r="B19" s="299" t="s">
        <v>298</v>
      </c>
      <c r="C19" s="299"/>
      <c r="D19" s="299"/>
      <c r="E19" s="299"/>
      <c r="F19" s="299"/>
      <c r="G19" s="174">
        <v>611</v>
      </c>
      <c r="H19" s="169">
        <v>12402</v>
      </c>
      <c r="I19" s="147"/>
    </row>
    <row r="20" spans="1:9" ht="15.75">
      <c r="A20" s="173" t="s">
        <v>299</v>
      </c>
      <c r="B20" s="299" t="s">
        <v>300</v>
      </c>
      <c r="C20" s="299"/>
      <c r="D20" s="299"/>
      <c r="E20" s="299"/>
      <c r="F20" s="299"/>
      <c r="G20" s="169">
        <v>613</v>
      </c>
      <c r="H20" s="169">
        <v>12403</v>
      </c>
      <c r="I20" s="147"/>
    </row>
    <row r="21" spans="1:9" ht="15.75">
      <c r="A21" s="173" t="s">
        <v>301</v>
      </c>
      <c r="B21" s="299" t="s">
        <v>302</v>
      </c>
      <c r="C21" s="299"/>
      <c r="D21" s="299"/>
      <c r="E21" s="299"/>
      <c r="F21" s="299"/>
      <c r="G21" s="174">
        <v>615</v>
      </c>
      <c r="H21" s="169">
        <v>12404</v>
      </c>
      <c r="I21" s="175"/>
    </row>
    <row r="22" spans="1:9" ht="15.75">
      <c r="A22" s="173" t="s">
        <v>303</v>
      </c>
      <c r="B22" s="299" t="s">
        <v>304</v>
      </c>
      <c r="C22" s="299"/>
      <c r="D22" s="299"/>
      <c r="E22" s="299"/>
      <c r="F22" s="299"/>
      <c r="G22" s="174">
        <v>616</v>
      </c>
      <c r="H22" s="169">
        <v>12405</v>
      </c>
      <c r="I22" s="147"/>
    </row>
    <row r="23" spans="1:9" ht="15.75">
      <c r="A23" s="173" t="s">
        <v>305</v>
      </c>
      <c r="B23" s="299" t="s">
        <v>306</v>
      </c>
      <c r="C23" s="299"/>
      <c r="D23" s="299"/>
      <c r="E23" s="299"/>
      <c r="F23" s="299"/>
      <c r="G23" s="174">
        <v>617</v>
      </c>
      <c r="H23" s="169">
        <v>12406</v>
      </c>
      <c r="I23" s="147"/>
    </row>
    <row r="24" spans="1:9" ht="15.75">
      <c r="A24" s="173" t="s">
        <v>307</v>
      </c>
      <c r="B24" s="289" t="s">
        <v>308</v>
      </c>
      <c r="C24" s="289" t="s">
        <v>278</v>
      </c>
      <c r="D24" s="289"/>
      <c r="E24" s="289"/>
      <c r="F24" s="289"/>
      <c r="G24" s="174">
        <v>618</v>
      </c>
      <c r="H24" s="169">
        <v>12407</v>
      </c>
      <c r="I24" s="147"/>
    </row>
    <row r="25" spans="1:9" ht="15.75">
      <c r="A25" s="173" t="s">
        <v>309</v>
      </c>
      <c r="B25" s="289" t="s">
        <v>310</v>
      </c>
      <c r="C25" s="289"/>
      <c r="D25" s="289"/>
      <c r="E25" s="289"/>
      <c r="F25" s="289"/>
      <c r="G25" s="174">
        <v>623</v>
      </c>
      <c r="H25" s="169">
        <v>12408</v>
      </c>
      <c r="I25" s="147"/>
    </row>
    <row r="26" spans="1:9" ht="15.75">
      <c r="A26" s="173" t="s">
        <v>311</v>
      </c>
      <c r="B26" s="289" t="s">
        <v>312</v>
      </c>
      <c r="C26" s="289"/>
      <c r="D26" s="289"/>
      <c r="E26" s="289"/>
      <c r="F26" s="289"/>
      <c r="G26" s="174">
        <v>624</v>
      </c>
      <c r="H26" s="169">
        <v>12409</v>
      </c>
      <c r="I26" s="147"/>
    </row>
    <row r="27" spans="1:9" ht="15.75">
      <c r="A27" s="173" t="s">
        <v>313</v>
      </c>
      <c r="B27" s="289" t="s">
        <v>314</v>
      </c>
      <c r="C27" s="289"/>
      <c r="D27" s="289"/>
      <c r="E27" s="289"/>
      <c r="F27" s="289"/>
      <c r="G27" s="174">
        <v>625</v>
      </c>
      <c r="H27" s="169">
        <v>12410</v>
      </c>
      <c r="I27" s="147"/>
    </row>
    <row r="28" spans="1:9" ht="15.75">
      <c r="A28" s="173" t="s">
        <v>315</v>
      </c>
      <c r="B28" s="289" t="s">
        <v>316</v>
      </c>
      <c r="C28" s="289"/>
      <c r="D28" s="289"/>
      <c r="E28" s="289"/>
      <c r="F28" s="289"/>
      <c r="G28" s="174">
        <v>626</v>
      </c>
      <c r="H28" s="169">
        <v>12411</v>
      </c>
      <c r="I28" s="147"/>
    </row>
    <row r="29" spans="1:9" ht="15.75">
      <c r="A29" s="176" t="s">
        <v>317</v>
      </c>
      <c r="B29" s="289" t="s">
        <v>318</v>
      </c>
      <c r="C29" s="289"/>
      <c r="D29" s="289"/>
      <c r="E29" s="289"/>
      <c r="F29" s="289"/>
      <c r="G29" s="174">
        <v>627</v>
      </c>
      <c r="H29" s="169">
        <v>12412</v>
      </c>
      <c r="I29" s="147"/>
    </row>
    <row r="30" spans="1:9" ht="15.75">
      <c r="A30" s="173"/>
      <c r="B30" s="301" t="s">
        <v>319</v>
      </c>
      <c r="C30" s="301"/>
      <c r="D30" s="301"/>
      <c r="E30" s="301"/>
      <c r="F30" s="301"/>
      <c r="G30" s="174">
        <v>6271</v>
      </c>
      <c r="H30" s="174">
        <v>124121</v>
      </c>
      <c r="I30" s="147"/>
    </row>
    <row r="31" spans="1:9" ht="15.75">
      <c r="A31" s="173"/>
      <c r="B31" s="301" t="s">
        <v>320</v>
      </c>
      <c r="C31" s="301"/>
      <c r="D31" s="301"/>
      <c r="E31" s="301"/>
      <c r="F31" s="301"/>
      <c r="G31" s="174">
        <v>6272</v>
      </c>
      <c r="H31" s="174">
        <v>124122</v>
      </c>
      <c r="I31" s="147"/>
    </row>
    <row r="32" spans="1:9" ht="15.75">
      <c r="A32" s="173" t="s">
        <v>321</v>
      </c>
      <c r="B32" s="289" t="s">
        <v>322</v>
      </c>
      <c r="C32" s="289"/>
      <c r="D32" s="289"/>
      <c r="E32" s="289"/>
      <c r="F32" s="289"/>
      <c r="G32" s="174">
        <v>628</v>
      </c>
      <c r="H32" s="174">
        <v>12413</v>
      </c>
      <c r="I32" s="147"/>
    </row>
    <row r="33" spans="1:9" ht="15.75">
      <c r="A33" s="171">
        <v>5</v>
      </c>
      <c r="B33" s="288" t="s">
        <v>323</v>
      </c>
      <c r="C33" s="289"/>
      <c r="D33" s="289"/>
      <c r="E33" s="289"/>
      <c r="F33" s="289"/>
      <c r="G33" s="177">
        <v>63</v>
      </c>
      <c r="H33" s="177">
        <v>12500</v>
      </c>
      <c r="I33" s="147">
        <v>0</v>
      </c>
    </row>
    <row r="34" spans="1:9" ht="15.75">
      <c r="A34" s="173" t="s">
        <v>295</v>
      </c>
      <c r="B34" s="289" t="s">
        <v>324</v>
      </c>
      <c r="C34" s="289"/>
      <c r="D34" s="289"/>
      <c r="E34" s="289"/>
      <c r="F34" s="289"/>
      <c r="G34" s="174">
        <v>632</v>
      </c>
      <c r="H34" s="174">
        <v>12501</v>
      </c>
      <c r="I34" s="147"/>
    </row>
    <row r="35" spans="1:9" ht="15.75">
      <c r="A35" s="173" t="s">
        <v>297</v>
      </c>
      <c r="B35" s="289" t="s">
        <v>325</v>
      </c>
      <c r="C35" s="289"/>
      <c r="D35" s="289"/>
      <c r="E35" s="289"/>
      <c r="F35" s="289"/>
      <c r="G35" s="174">
        <v>633</v>
      </c>
      <c r="H35" s="174">
        <v>12502</v>
      </c>
      <c r="I35" s="147"/>
    </row>
    <row r="36" spans="1:9" ht="15.75">
      <c r="A36" s="173" t="s">
        <v>299</v>
      </c>
      <c r="B36" s="289" t="s">
        <v>326</v>
      </c>
      <c r="C36" s="289"/>
      <c r="D36" s="289"/>
      <c r="E36" s="289"/>
      <c r="F36" s="289"/>
      <c r="G36" s="174">
        <v>634</v>
      </c>
      <c r="H36" s="174">
        <v>12503</v>
      </c>
      <c r="I36" s="147"/>
    </row>
    <row r="37" spans="1:9" ht="15.75">
      <c r="A37" s="173" t="s">
        <v>301</v>
      </c>
      <c r="B37" s="289" t="s">
        <v>327</v>
      </c>
      <c r="C37" s="289"/>
      <c r="D37" s="289"/>
      <c r="E37" s="289"/>
      <c r="F37" s="289"/>
      <c r="G37" s="174" t="s">
        <v>328</v>
      </c>
      <c r="H37" s="174">
        <v>12504</v>
      </c>
      <c r="I37" s="147"/>
    </row>
    <row r="38" spans="1:9" ht="15.75">
      <c r="A38" s="171" t="s">
        <v>329</v>
      </c>
      <c r="B38" s="297" t="s">
        <v>330</v>
      </c>
      <c r="C38" s="297"/>
      <c r="D38" s="297"/>
      <c r="E38" s="297"/>
      <c r="F38" s="297"/>
      <c r="G38" s="174"/>
      <c r="H38" s="174">
        <v>12600</v>
      </c>
      <c r="I38" s="147">
        <v>0</v>
      </c>
    </row>
    <row r="39" spans="1:9" ht="31.5">
      <c r="A39" s="178"/>
      <c r="B39" s="179" t="s">
        <v>331</v>
      </c>
      <c r="C39" s="159"/>
      <c r="D39" s="159"/>
      <c r="E39" s="159"/>
      <c r="F39" s="159"/>
      <c r="G39" s="159"/>
      <c r="H39" s="159"/>
      <c r="I39" s="180" t="s">
        <v>362</v>
      </c>
    </row>
    <row r="40" spans="1:9" ht="15.75">
      <c r="A40" s="181">
        <v>1</v>
      </c>
      <c r="B40" s="302" t="s">
        <v>332</v>
      </c>
      <c r="C40" s="302"/>
      <c r="D40" s="302"/>
      <c r="E40" s="302"/>
      <c r="F40" s="302"/>
      <c r="G40" s="177"/>
      <c r="H40" s="177">
        <v>14000</v>
      </c>
      <c r="I40" s="147">
        <v>0</v>
      </c>
    </row>
    <row r="41" spans="1:9" ht="15.75">
      <c r="A41" s="181">
        <v>2</v>
      </c>
      <c r="B41" s="302" t="s">
        <v>333</v>
      </c>
      <c r="C41" s="302"/>
      <c r="D41" s="302"/>
      <c r="E41" s="302"/>
      <c r="F41" s="302"/>
      <c r="G41" s="177"/>
      <c r="H41" s="177">
        <v>15000</v>
      </c>
      <c r="I41" s="147">
        <v>0</v>
      </c>
    </row>
    <row r="42" spans="1:9" ht="15.75">
      <c r="A42" s="182" t="s">
        <v>295</v>
      </c>
      <c r="B42" s="299" t="s">
        <v>334</v>
      </c>
      <c r="C42" s="299"/>
      <c r="D42" s="299"/>
      <c r="E42" s="299"/>
      <c r="F42" s="299"/>
      <c r="G42" s="177"/>
      <c r="H42" s="174">
        <v>15001</v>
      </c>
      <c r="I42" s="131"/>
    </row>
    <row r="43" spans="1:9" ht="15.75">
      <c r="A43" s="182"/>
      <c r="B43" s="303" t="s">
        <v>335</v>
      </c>
      <c r="C43" s="303"/>
      <c r="D43" s="303"/>
      <c r="E43" s="303"/>
      <c r="F43" s="303"/>
      <c r="G43" s="177"/>
      <c r="H43" s="174">
        <v>150011</v>
      </c>
      <c r="I43" s="147"/>
    </row>
    <row r="44" spans="1:9" ht="15.75">
      <c r="A44" s="183" t="s">
        <v>297</v>
      </c>
      <c r="B44" s="299" t="s">
        <v>336</v>
      </c>
      <c r="C44" s="299"/>
      <c r="D44" s="299"/>
      <c r="E44" s="299"/>
      <c r="F44" s="299"/>
      <c r="G44" s="177"/>
      <c r="H44" s="174">
        <v>15002</v>
      </c>
      <c r="I44" s="177"/>
    </row>
    <row r="45" spans="1:9" ht="16.5" thickBot="1">
      <c r="A45" s="184"/>
      <c r="B45" s="300" t="s">
        <v>337</v>
      </c>
      <c r="C45" s="300"/>
      <c r="D45" s="300"/>
      <c r="E45" s="300"/>
      <c r="F45" s="300"/>
      <c r="G45" s="185"/>
      <c r="H45" s="186">
        <v>150021</v>
      </c>
      <c r="I45" s="185"/>
    </row>
    <row r="46" spans="1:9" ht="15.75">
      <c r="A46" s="142"/>
      <c r="B46" s="142"/>
      <c r="C46" s="142"/>
      <c r="D46" s="142"/>
      <c r="E46" s="142"/>
      <c r="F46" s="142"/>
      <c r="G46" s="145" t="s">
        <v>211</v>
      </c>
    </row>
    <row r="47" spans="1:9" ht="15.75">
      <c r="A47" s="142"/>
      <c r="B47" s="142"/>
      <c r="C47" s="142"/>
      <c r="D47" s="142"/>
      <c r="E47" s="142"/>
      <c r="F47" s="142"/>
      <c r="G47" s="145" t="s">
        <v>363</v>
      </c>
    </row>
  </sheetData>
  <mergeCells count="40">
    <mergeCell ref="B37:F37"/>
    <mergeCell ref="B38:F38"/>
    <mergeCell ref="B40:F40"/>
    <mergeCell ref="B41:F41"/>
    <mergeCell ref="B42:F42"/>
    <mergeCell ref="B43:F43"/>
    <mergeCell ref="B44:F44"/>
    <mergeCell ref="B45:F45"/>
    <mergeCell ref="B29:F29"/>
    <mergeCell ref="B30:F30"/>
    <mergeCell ref="B31:F31"/>
    <mergeCell ref="B32:F32"/>
    <mergeCell ref="B33:F33"/>
    <mergeCell ref="B34:F34"/>
    <mergeCell ref="B35:F35"/>
    <mergeCell ref="B36:F36"/>
    <mergeCell ref="B21:F21"/>
    <mergeCell ref="B22:F22"/>
    <mergeCell ref="B23:F23"/>
    <mergeCell ref="B24:F24"/>
    <mergeCell ref="B25:F25"/>
    <mergeCell ref="B26:F26"/>
    <mergeCell ref="B27:F27"/>
    <mergeCell ref="B28:F28"/>
    <mergeCell ref="B13:F13"/>
    <mergeCell ref="B14:F14"/>
    <mergeCell ref="B15:F15"/>
    <mergeCell ref="B16:F16"/>
    <mergeCell ref="B17:F17"/>
    <mergeCell ref="B18:F18"/>
    <mergeCell ref="B19:F19"/>
    <mergeCell ref="B20:F20"/>
    <mergeCell ref="B11:F11"/>
    <mergeCell ref="B12:F12"/>
    <mergeCell ref="A5:I5"/>
    <mergeCell ref="B6:F6"/>
    <mergeCell ref="B7:F7"/>
    <mergeCell ref="B8:F8"/>
    <mergeCell ref="B9:F9"/>
    <mergeCell ref="B10:F10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Faqja e pare</vt:lpstr>
      <vt:lpstr>Aktivi Pasivi</vt:lpstr>
      <vt:lpstr>Te ardhura+shpenzime</vt:lpstr>
      <vt:lpstr>Fluksi i parase</vt:lpstr>
      <vt:lpstr>Kapitalet e veta</vt:lpstr>
      <vt:lpstr>pasq 3</vt:lpstr>
      <vt:lpstr>shpen.pa.2</vt:lpstr>
      <vt:lpstr>amortiz</vt:lpstr>
      <vt:lpstr>pas 2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2013-03-23T10:01:07Z</cp:lastPrinted>
  <dcterms:created xsi:type="dcterms:W3CDTF">2008-10-23T11:07:49Z</dcterms:created>
  <dcterms:modified xsi:type="dcterms:W3CDTF">2018-04-27T08:09:15Z</dcterms:modified>
</cp:coreProperties>
</file>