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is\Desktop\Inovacion Qkb 2018\"/>
    </mc:Choice>
  </mc:AlternateContent>
  <xr:revisionPtr revIDLastSave="0" documentId="13_ncr:1_{0EEE1BB1-F1B0-4179-B01F-2BCBA2D23005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23" i="18"/>
  <c r="B22" i="18"/>
  <c r="B55" i="18"/>
  <c r="B27" i="18"/>
  <c r="D27" i="18"/>
  <c r="B26" i="18"/>
  <c r="D26" i="18"/>
  <c r="B23" i="18"/>
  <c r="D22" i="18"/>
  <c r="B19" i="18"/>
  <c r="B10" i="18"/>
  <c r="B42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<sst xmlns="http://schemas.openxmlformats.org/spreadsheetml/2006/main" count="414" uniqueCount="271">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</sst>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37" sqref="A37:XF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6793242</f>
        <v>6793242</v>
      </c>
      <c r="C10" s="52"/>
      <c r="D10" s="64">
        <v>5843053</v>
      </c>
      <c r="E10" s="51"/>
      <c r="F10" s="82" t="s">
        <v>267</v>
      </c>
    </row>
    <row r="11" spans="1:6">
      <c r="A11" s="63" t="s">
        <v>264</v>
      </c>
      <c r="B11" s="64">
        <v>2029020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407683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-1878560</f>
        <v>-1878560</v>
      </c>
      <c r="C19" s="52"/>
      <c r="D19" s="64"/>
      <c r="E19" s="51"/>
      <c r="F19" s="42"/>
    </row>
    <row r="20" spans="1:6">
      <c r="A20" s="63" t="s">
        <v>247</v>
      </c>
      <c r="B20" s="64">
        <v>-4539896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-632928</f>
        <v>-632928</v>
      </c>
      <c r="C22" s="52"/>
      <c r="D22" s="64">
        <f>-3509307</f>
        <v>-3509307</v>
      </c>
      <c r="E22" s="51"/>
      <c r="F22" s="42"/>
    </row>
    <row r="23" spans="1:6">
      <c r="A23" s="63" t="s">
        <v>249</v>
      </c>
      <c r="B23" s="64">
        <f>-98331</f>
        <v>-98331</v>
      </c>
      <c r="C23" s="52"/>
      <c r="D23" s="64">
        <f>-498450</f>
        <v>-498450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-194110</f>
        <v>-194110</v>
      </c>
      <c r="C26" s="52"/>
      <c r="D26" s="64">
        <f>-44330</f>
        <v>-44330</v>
      </c>
      <c r="E26" s="51"/>
      <c r="F26" s="42"/>
    </row>
    <row r="27" spans="1:6">
      <c r="A27" s="45" t="s">
        <v>221</v>
      </c>
      <c r="B27" s="64">
        <f>-1485861</f>
        <v>-1485861</v>
      </c>
      <c r="C27" s="52"/>
      <c r="D27" s="64">
        <f>-971162</f>
        <v>-971162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19682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-155510</v>
      </c>
      <c r="C37" s="52"/>
      <c r="D37" s="64">
        <v>-18207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-132646</v>
      </c>
      <c r="C39" s="52"/>
      <c r="D39" s="64">
        <v>-21739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112103</v>
      </c>
      <c r="C42" s="55"/>
      <c r="D42" s="54">
        <f>SUM(D9:D41)</f>
        <v>799540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4"/>
    </row>
    <row r="44" spans="1:6">
      <c r="A44" s="63" t="s">
        <v>225</v>
      </c>
      <c r="B44" s="64">
        <v>-8948</v>
      </c>
      <c r="C44" s="52"/>
      <c r="D44" s="64">
        <v>-186598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103155</v>
      </c>
      <c r="C47" s="58"/>
      <c r="D47" s="67">
        <f>SUM(D42:D46)</f>
        <v>612942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103155</v>
      </c>
      <c r="C57" s="77"/>
      <c r="D57" s="76">
        <f>D47+D55</f>
        <v>612942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renisa lico</cp:lastModifiedBy>
  <cp:lastPrinted>2016-10-03T09:59:38Z</cp:lastPrinted>
  <dcterms:created xsi:type="dcterms:W3CDTF">2012-01-19T09:31:29Z</dcterms:created>
  <dcterms:modified xsi:type="dcterms:W3CDTF">2019-07-30T00:09:41Z</dcterms:modified>
</cp:coreProperties>
</file>