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 \QKR DACIAL\VITI 2018\FORMATET E QKR- ARGENT DACI\"/>
    </mc:Choice>
  </mc:AlternateContent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B19" i="18"/>
  <c r="D19" i="18" l="1"/>
  <c r="B44" i="18"/>
  <c r="B37" i="18"/>
  <c r="B27" i="18"/>
  <c r="B20" i="18"/>
  <c r="B42" i="18" l="1"/>
  <c r="B47" i="18" s="1"/>
  <c r="B57" i="18" s="1"/>
  <c r="D55" i="18" l="1"/>
  <c r="B55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<sst xmlns="http://schemas.openxmlformats.org/spreadsheetml/2006/main" count="414" uniqueCount="271">
  <si>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</si>
  <si>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</si>
  <si>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</si>
  <si>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</si>
  <si>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</si>
  <si>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</si>
  <si>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</si>
  <si>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</si>
  <si>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</si>
  <si>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</si>
  <si>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</si>
  <si>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</si>
  <si>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</si>
  <si>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</si>
  <si>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</si>
  <si>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</si>
  <si>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</si>
  <si>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</si>
  <si>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</si>
  <si>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</si>
  <si>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</si>
  <si>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</si>
  <si>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</si>
  <si>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</si>
  <si>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</si>
  <si>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</si>
  <si>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</si>
  <si>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</si>
  <si>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</si>
  <si>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</si>
  <si>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</si>
  <si>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</si>
  <si>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</si>
  <si>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</si>
  <si>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</si>
  <si>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</si>
  <si>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</si>
  <si>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</si>
  <si>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</si>
  <si>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</si>
  <si>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</si>
  <si>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</si>
  <si>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</si>
  <si>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</si>
  <si>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</si>
  <si>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</si>
  <si>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</si>
  <si>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</si>
  <si>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</si>
  <si>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</si>
  <si>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</si>
  <si>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</si>
  <si>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</si>
  <si>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</si>
  <si>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</si>
  <si>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</si>
  <si>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</si>
  <si>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</si>
  <si>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</si>
  <si>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</si>
  <si>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</si>
  <si>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</si>
  <si>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</si>
  <si>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</si>
  <si>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</si>
  <si>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</si>
  <si>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</si>
  <si>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</si>
  <si>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</si>
  <si>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</si>
  <si>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</si>
  <si>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</si>
  <si>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</si>
  <si>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</si>
  <si>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</si>
  <si>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</si>
  <si>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</si>
  <si>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</si>
  <si>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</si>
  <si>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</si>
  <si>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</si>
  <si>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</si>
  <si>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</si>
  <si>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</si>
  <si>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</si>
  <si>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</si>
  <si>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</si>
  <si>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</si>
  <si>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</si>
  <si>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</si>
  <si>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</si>
  <si>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</si>
  <si>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</si>
  <si>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</si>
  <si>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</si>
  <si>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</si>
  <si>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</si>
  <si>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</si>
  <si>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</si>
  <si>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</si>
  <si>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</si>
  <si>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</si>
  <si>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</si>
  <si>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</si>
  <si>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</si>
  <si>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</si>
  <si>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</si>
  <si>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</si>
  <si>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</si>
  <si>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</si>
  <si>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</si>
  <si>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</si>
  <si>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</si>
  <si>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</si>
  <si>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</si>
  <si>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</si>
  <si>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</si>
  <si>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</si>
  <si>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</si>
  <si>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</si>
  <si>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</si>
  <si>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</si>
  <si>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</si>
  <si>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</si>
  <si>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</si>
  <si>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</si>
  <si>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</si>
  <si>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</si>
  <si>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</si>
  <si>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</si>
  <si>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</si>
  <si>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</si>
  <si>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</si>
  <si>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</si>
  <si>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</si>
  <si>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</si>
  <si>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</si>
  <si>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</si>
  <si>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</si>
  <si>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</si>
  <si>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</si>
  <si>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</si>
  <si>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</si>
  <si>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</si>
  <si>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</si>
  <si>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</si>
  <si>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</si>
  <si>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</si>
  <si>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</si>
  <si>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</si>
  <si>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</si>
  <si>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</si>
  <si>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</si>
  <si>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</si>
  <si>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</si>
  <si>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</si>
  <si>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</si>
  <si>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</si>
  <si>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</si>
  <si>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</si>
  <si>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</si>
  <si>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</si>
  <si>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</si>
  <si>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</si>
  <si>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</si>
  <si>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</si>
  <si>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</si>
  <si>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</si>
  <si>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</si>
  <si>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</si>
  <si>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</si>
  <si>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</si>
  <si>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</si>
  <si>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</si>
  <si>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</si>
  <si>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</si>
  <si>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</si>
  <si>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</si>
  <si>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</si>
  <si>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</si>
  <si>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</si>
  <si>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</si>
  <si>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</si>
  <si>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</si>
  <si>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</si>
  <si>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</si>
  <si>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</si>
  <si>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</si>
  <si>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</si>
  <si>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</si>
  <si>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</si>
  <si>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</si>
  <si>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</si>
  <si>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</si>
  <si>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</si>
  <si>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</si>
  <si>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</si>
  <si>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</si>
  <si>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</si>
  <si>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</si>
  <si>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</si>
  <si>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</si>
  <si>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</si>
  <si>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</si>
  <si>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</si>
  <si>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</si>
  <si>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</si>
  <si>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</si>
  <si>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</si>
  <si>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</si>
  <si>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</si>
  <si>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</si>
  <si>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</si>
  <si>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</si>
  <si>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</si>
  <si>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</si>
  <si>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</si>
  <si>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</si>
  <si>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</si>
  <si>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</si>
  <si>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</si>
  <si>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</si>
  <si>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</si>
  <si>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</si>
  <si>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</si>
  <si>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</si>
  <si>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</si>
  <si>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</si>
  <si>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</si>
  <si>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</si>
  <si>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</si>
  <si>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</si>
  <si>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</si>
  <si>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</si>
  <si>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</si>
  <si>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</si>
  <si>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</si>
  <si>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</si>
  <si>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</si>
  <si>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</si>
  <si>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</si>
  <si>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</si>
  <si>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</si>
  <si>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</si>
  <si>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</si>
  <si>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</si>
  <si>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</si>
  <si>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</si>
  <si>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</si>
  <si>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</si>
  <si>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</si>
  <si>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</si>
  <si>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</si>
  <si>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</si>
  <si>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</si>
  <si>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</si>
  <si>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</si>
  <si>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</si>
  <si>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</si>
  <si>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</si>
  <si>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</si>
  <si>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</si>
  <si>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</si>
  <si>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</si>
  <si>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</si>
  <si>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</si>
  <si>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</si>
  <si>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</si>
  <si>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ARGENT DACI</t>
  </si>
  <si>
    <t>L01914003T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</si>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</sst>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83" fontId="188" fillId="63" borderId="26" xfId="215" applyNumberFormat="1" applyFont="1" applyFill="1" applyBorder="1" applyAlignment="1">
      <alignment vertical="center"/>
    </xf>
    <xf numFmtId="3" fontId="189" fillId="63" borderId="27" xfId="0" applyNumberFormat="1" applyFont="1" applyFill="1" applyBorder="1" applyAlignment="1">
      <alignment vertical="center"/>
    </xf>
    <xf numFmtId="3" fontId="190" fillId="63" borderId="28" xfId="0" applyNumberFormat="1" applyFont="1" applyFill="1" applyBorder="1" applyAlignment="1">
      <alignment vertical="center"/>
    </xf>
    <xf numFmtId="3" fontId="144" fillId="63" borderId="26" xfId="0" applyNumberFormat="1" applyFont="1" applyFill="1" applyBorder="1" applyAlignment="1">
      <alignment horizontal="center" vertical="center"/>
    </xf>
    <xf numFmtId="3" fontId="190" fillId="63" borderId="29" xfId="0" applyNumberFormat="1" applyFont="1" applyFill="1" applyBorder="1" applyAlignment="1">
      <alignment vertical="center"/>
    </xf>
    <xf numFmtId="183" fontId="188" fillId="63" borderId="26" xfId="215" applyNumberFormat="1" applyFont="1" applyFill="1" applyBorder="1" applyAlignment="1">
      <alignment horizontal="center" vertical="center"/>
    </xf>
    <xf numFmtId="183" fontId="12" fillId="63" borderId="28" xfId="215" applyNumberFormat="1" applyFont="1" applyFill="1" applyBorder="1" applyAlignment="1">
      <alignment vertical="center"/>
    </xf>
    <xf numFmtId="3" fontId="190" fillId="63" borderId="30" xfId="0" applyNumberFormat="1" applyFont="1" applyFill="1" applyBorder="1" applyAlignment="1">
      <alignment vertical="center"/>
    </xf>
    <xf numFmtId="183" fontId="12" fillId="63" borderId="26" xfId="215" applyNumberFormat="1" applyFont="1" applyFill="1" applyBorder="1" applyAlignment="1">
      <alignment vertical="center"/>
    </xf>
    <xf numFmtId="37" fontId="174" fillId="61" borderId="0" xfId="215" applyNumberFormat="1" applyFont="1" applyFill="1" applyBorder="1" applyAlignment="1" applyProtection="1">
      <alignment horizontal="center" vertical="center"/>
    </xf>
    <xf numFmtId="37" fontId="174" fillId="0" borderId="0" xfId="215" applyNumberFormat="1" applyFont="1" applyFill="1" applyBorder="1" applyAlignment="1" applyProtection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51" sqref="F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>
      <c r="A2" s="84" t="s">
        <v>268</v>
      </c>
    </row>
    <row r="3" spans="1:6">
      <c r="A3" s="84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139360316</v>
      </c>
      <c r="C10" s="52"/>
      <c r="D10" s="86">
        <v>27714187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>
        <v>3742694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94">
        <f>-108455771</f>
        <v>-108455771</v>
      </c>
      <c r="C19" s="52"/>
      <c r="D19" s="87">
        <f>-18835063</f>
        <v>-18835063</v>
      </c>
      <c r="E19" s="51"/>
      <c r="F19" s="42"/>
    </row>
    <row r="20" spans="1:6">
      <c r="A20" s="63" t="s">
        <v>245</v>
      </c>
      <c r="B20" s="94">
        <f>-2963190</f>
        <v>-2963190</v>
      </c>
      <c r="C20" s="52"/>
      <c r="D20" s="87"/>
      <c r="E20" s="51"/>
      <c r="F20" s="42"/>
    </row>
    <row r="21" spans="1:6">
      <c r="A21" s="45" t="s">
        <v>237</v>
      </c>
      <c r="B21" s="95"/>
      <c r="C21" s="52"/>
      <c r="D21" s="51"/>
      <c r="E21" s="51"/>
      <c r="F21" s="42"/>
    </row>
    <row r="22" spans="1:6">
      <c r="A22" s="63" t="s">
        <v>246</v>
      </c>
      <c r="B22" s="88">
        <v>-5039059</v>
      </c>
      <c r="C22" s="52"/>
      <c r="D22" s="89">
        <v>-1885375</v>
      </c>
      <c r="E22" s="51"/>
      <c r="F22" s="42"/>
    </row>
    <row r="23" spans="1:6">
      <c r="A23" s="63" t="s">
        <v>247</v>
      </c>
      <c r="B23" s="88">
        <v>-927060</v>
      </c>
      <c r="C23" s="52"/>
      <c r="D23" s="87">
        <v>-424523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86">
        <v>-2715268</v>
      </c>
      <c r="E25" s="51"/>
      <c r="F25" s="42"/>
    </row>
    <row r="26" spans="1:6">
      <c r="A26" s="45" t="s">
        <v>235</v>
      </c>
      <c r="B26" s="90">
        <v>-7050483</v>
      </c>
      <c r="C26" s="52"/>
      <c r="D26" s="64"/>
      <c r="E26" s="51"/>
      <c r="F26" s="42"/>
    </row>
    <row r="27" spans="1:6">
      <c r="A27" s="45" t="s">
        <v>221</v>
      </c>
      <c r="B27" s="90">
        <f>-7207545+14388</f>
        <v>-7193157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91">
        <f>-1613893</f>
        <v>-1613893</v>
      </c>
      <c r="C37" s="52"/>
      <c r="D37" s="87">
        <v>-2663438</v>
      </c>
      <c r="E37" s="51"/>
      <c r="F37" s="42"/>
    </row>
    <row r="38" spans="1:6">
      <c r="A38" s="63" t="s">
        <v>255</v>
      </c>
      <c r="B38" s="64"/>
      <c r="C38" s="52"/>
      <c r="D38" s="92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270</v>
      </c>
      <c r="B41" s="93"/>
      <c r="C41" s="52"/>
      <c r="D41" s="64"/>
      <c r="E41" s="51"/>
      <c r="F41" s="42"/>
    </row>
    <row r="42" spans="1:6">
      <c r="A42" s="45" t="s">
        <v>224</v>
      </c>
      <c r="B42" s="54">
        <f>SUM(B9:B41)</f>
        <v>9860397</v>
      </c>
      <c r="C42" s="55"/>
      <c r="D42" s="54">
        <f>SUM(D9:D41)</f>
        <v>1190520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-1486810</f>
        <v>-1486810</v>
      </c>
      <c r="C44" s="52"/>
      <c r="D44" s="64">
        <v>-178578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8373587</v>
      </c>
      <c r="C47" s="67"/>
      <c r="D47" s="67">
        <f>SUM(D42:D46)</f>
        <v>1011942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8373587</v>
      </c>
      <c r="C57" s="77"/>
      <c r="D57" s="76">
        <f>D47+D55</f>
        <v>1011942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2019-07-20T17:11:35Z</dcterms:modified>
</cp:coreProperties>
</file>